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kimberly_hamm_kingcounty_gov/Documents/Desktop/PDF-Fixes/"/>
    </mc:Choice>
  </mc:AlternateContent>
  <xr:revisionPtr revIDLastSave="0" documentId="8_{BF530AD5-50C4-4FB8-84BE-C08F4F2E3525}" xr6:coauthVersionLast="47" xr6:coauthVersionMax="47" xr10:uidLastSave="{00000000-0000-0000-0000-000000000000}"/>
  <bookViews>
    <workbookView xWindow="20" yWindow="740" windowWidth="19180" windowHeight="10060" xr2:uid="{ACC7E2CC-6CC3-4587-BF1F-2EC67B0131AC}"/>
  </bookViews>
  <sheets>
    <sheet name="KCSC CP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9" i="1" l="1"/>
  <c r="K89" i="1"/>
  <c r="P88" i="1"/>
  <c r="K88" i="1"/>
  <c r="K87" i="1"/>
  <c r="P87" i="1"/>
  <c r="P86" i="1"/>
  <c r="K86" i="1"/>
  <c r="P85" i="1"/>
  <c r="K85" i="1"/>
  <c r="P84" i="1"/>
  <c r="K84" i="1"/>
  <c r="O83" i="1"/>
  <c r="N83" i="1"/>
  <c r="J83" i="1"/>
  <c r="I83" i="1"/>
  <c r="H83" i="1"/>
  <c r="G83" i="1"/>
  <c r="F83" i="1"/>
  <c r="E83" i="1"/>
  <c r="D83" i="1"/>
  <c r="C83" i="1"/>
  <c r="B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B5" i="1"/>
  <c r="P73" i="1"/>
  <c r="K73" i="1"/>
  <c r="P72" i="1"/>
  <c r="K72" i="1"/>
  <c r="P71" i="1"/>
  <c r="O70" i="1"/>
  <c r="N70" i="1"/>
  <c r="J70" i="1"/>
  <c r="I70" i="1"/>
  <c r="H70" i="1"/>
  <c r="G70" i="1"/>
  <c r="F70" i="1"/>
  <c r="E70" i="1"/>
  <c r="D70" i="1"/>
  <c r="C70" i="1"/>
  <c r="B70" i="1"/>
  <c r="K71" i="1" s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O57" i="1"/>
  <c r="N57" i="1"/>
  <c r="I57" i="1"/>
  <c r="H57" i="1"/>
  <c r="G57" i="1"/>
  <c r="F57" i="1"/>
  <c r="E57" i="1"/>
  <c r="D57" i="1"/>
  <c r="C57" i="1"/>
  <c r="B57" i="1"/>
  <c r="S8" i="1"/>
  <c r="T8" i="1" s="1"/>
  <c r="S7" i="1"/>
  <c r="T7" i="1" s="1"/>
  <c r="S6" i="1"/>
  <c r="T6" i="1" s="1"/>
  <c r="S5" i="1"/>
  <c r="T5" i="1" s="1"/>
  <c r="S11" i="1" l="1"/>
  <c r="P83" i="1"/>
  <c r="T11" i="1"/>
  <c r="K83" i="1"/>
  <c r="K70" i="1"/>
  <c r="T10" i="1"/>
  <c r="P57" i="1"/>
  <c r="S9" i="1" s="1"/>
  <c r="T9" i="1" s="1"/>
  <c r="P70" i="1"/>
  <c r="S10" i="1" s="1"/>
  <c r="K57" i="1"/>
</calcChain>
</file>

<file path=xl/sharedStrings.xml><?xml version="1.0" encoding="utf-8"?>
<sst xmlns="http://schemas.openxmlformats.org/spreadsheetml/2006/main" count="214" uniqueCount="53">
  <si>
    <t>King County Superior Court: Civil Protection Order Case Filings</t>
  </si>
  <si>
    <t>(Please see petition types at the bottom of this page)</t>
  </si>
  <si>
    <t>KCSC Protection Petitions Filed by Original Petition Nature (1/2019 - )</t>
  </si>
  <si>
    <t>KCSC Protection Petitions Filed by Location (1/2019 -  )</t>
  </si>
  <si>
    <t>Year/Month</t>
  </si>
  <si>
    <t>DVP</t>
  </si>
  <si>
    <t>ENCO</t>
  </si>
  <si>
    <t>FPO</t>
  </si>
  <si>
    <t>HAR</t>
  </si>
  <si>
    <t>STK</t>
  </si>
  <si>
    <t>SXP</t>
  </si>
  <si>
    <t>VAP</t>
  </si>
  <si>
    <t>XRP</t>
  </si>
  <si>
    <t>XRU</t>
  </si>
  <si>
    <t>Total</t>
  </si>
  <si>
    <t>MRJC</t>
  </si>
  <si>
    <t>SEA</t>
  </si>
  <si>
    <t>Year</t>
  </si>
  <si>
    <t>Total (Annual or YTD)</t>
  </si>
  <si>
    <t>Monthly Average</t>
  </si>
  <si>
    <t>2019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</si>
  <si>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</si>
  <si>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</si>
  <si>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</si>
  <si>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</si>
  <si>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</si>
  <si>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</si>
  <si>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</si>
  <si>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</si>
  <si>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</si>
  <si>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</si>
  <si>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</si>
  <si>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</si>
  <si>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2020 Total</t>
  </si>
  <si>
    <t>2021 Total</t>
  </si>
  <si>
    <t>2022 Total</t>
  </si>
  <si>
    <t>2023 Total</t>
  </si>
  <si>
    <t>2024 YTD Total</t>
  </si>
  <si>
    <t>2025 YTD Total</t>
  </si>
  <si>
    <t>June</t>
  </si>
  <si>
    <t>July</t>
  </si>
  <si>
    <t>August</t>
  </si>
  <si>
    <t>September</t>
  </si>
  <si>
    <t>Petition Types:</t>
  </si>
  <si>
    <t>DVP - Domestic Violence</t>
  </si>
  <si>
    <t>ENCO - Emergency No Contact Order</t>
  </si>
  <si>
    <t>FPO - Foreign Protection Order</t>
  </si>
  <si>
    <t>HAR - Unlawful Harassment Protection</t>
  </si>
  <si>
    <t>STK - Stalking Protection</t>
  </si>
  <si>
    <t>SXP - Sexual Assault Protection</t>
  </si>
  <si>
    <t>VAP - Vulnerable Adult Protection Order</t>
  </si>
  <si>
    <t>XRP - Extreme Risk Protection Order</t>
  </si>
  <si>
    <t>XRU-Extreme Risk Protection Under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</si>
</sst>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/>
    <xf numFmtId="0" fontId="0" fillId="4" borderId="2" xfId="0" applyFill="1" applyBorder="1"/>
    <xf numFmtId="1" fontId="0" fillId="4" borderId="2" xfId="0" applyNumberFormat="1" applyFill="1" applyBorder="1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/>
    </xf>
    <xf numFmtId="0" fontId="0" fillId="3" borderId="3" xfId="0" applyFill="1" applyBorder="1"/>
    <xf numFmtId="0" fontId="0" fillId="5" borderId="2" xfId="0" applyFill="1" applyBorder="1"/>
    <xf numFmtId="0" fontId="1" fillId="6" borderId="2" xfId="0" applyFont="1" applyFill="1" applyBorder="1" applyAlignment="1">
      <alignment horizontal="lef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3" fillId="0" borderId="0" xfId="0" applyFont="1"/>
    <xf numFmtId="0" fontId="5" fillId="0" borderId="0" xfId="0" applyFont="1"/>
    <xf numFmtId="0" fontId="1" fillId="8" borderId="5" xfId="0" applyFont="1" applyFill="1" applyBorder="1"/>
    <xf numFmtId="0" fontId="1" fillId="8" borderId="6" xfId="0" applyFont="1" applyFill="1" applyBorder="1"/>
    <xf numFmtId="0" fontId="0" fillId="9" borderId="2" xfId="0" applyFill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</a:t>
            </a:r>
            <a:r>
              <a:rPr lang="en-US" baseline="0"/>
              <a:t> Annual CPO Cases Filed</a:t>
            </a:r>
          </a:p>
          <a:p>
            <a:pPr>
              <a:defRPr/>
            </a:pPr>
            <a:r>
              <a:rPr lang="en-US" baseline="0"/>
              <a:t>(2019 - 2023)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CPO'!$S$4</c:f>
              <c:strCache>
                <c:ptCount val="1"/>
                <c:pt idx="0">
                  <c:v>Total (Annual or YTD)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CPO'!$S$5:$S$10</c:f>
              <c:numCache>
                <c:formatCode>General</c:formatCode>
                <c:ptCount val="6"/>
                <c:pt idx="0">
                  <c:v>3946</c:v>
                </c:pt>
                <c:pt idx="1">
                  <c:v>3732</c:v>
                </c:pt>
                <c:pt idx="2">
                  <c:v>3495</c:v>
                </c:pt>
                <c:pt idx="3">
                  <c:v>4028</c:v>
                </c:pt>
                <c:pt idx="4">
                  <c:v>5069</c:v>
                </c:pt>
                <c:pt idx="5">
                  <c:v>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9D5-A5F3-0FF259448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938600"/>
        <c:axId val="893944360"/>
      </c:barChart>
      <c:catAx>
        <c:axId val="89393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44360"/>
        <c:crosses val="autoZero"/>
        <c:auto val="1"/>
        <c:lblAlgn val="ctr"/>
        <c:lblOffset val="100"/>
        <c:noMultiLvlLbl val="0"/>
      </c:catAx>
      <c:valAx>
        <c:axId val="8939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9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 CPO'!$T$5:$T$10</c:f>
              <c:numCache>
                <c:formatCode>0</c:formatCode>
                <c:ptCount val="6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3-4F65-85C0-AE9D62908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993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Monthly Average CPO Cases</a:t>
            </a:r>
            <a:r>
              <a:rPr lang="en-US" baseline="0"/>
              <a:t> Filed</a:t>
            </a:r>
          </a:p>
          <a:p>
            <a:pPr>
              <a:defRPr/>
            </a:pPr>
            <a:r>
              <a:rPr lang="en-US" baseline="0"/>
              <a:t>(2019 - 2025)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 CPO'!$T$4</c:f>
              <c:strCache>
                <c:ptCount val="1"/>
                <c:pt idx="0">
                  <c:v>Monthly 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 CPO'!$R$5:$R$11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 CPO'!$T$5:$T$11</c:f>
              <c:numCache>
                <c:formatCode>0</c:formatCode>
                <c:ptCount val="7"/>
                <c:pt idx="0">
                  <c:v>328.83333333333331</c:v>
                </c:pt>
                <c:pt idx="1">
                  <c:v>311</c:v>
                </c:pt>
                <c:pt idx="2">
                  <c:v>291.25</c:v>
                </c:pt>
                <c:pt idx="3">
                  <c:v>335.66666666666669</c:v>
                </c:pt>
                <c:pt idx="4">
                  <c:v>422.41666666666669</c:v>
                </c:pt>
                <c:pt idx="5">
                  <c:v>463.08333333333331</c:v>
                </c:pt>
                <c:pt idx="6">
                  <c:v>539.83333333333337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6-4401-951C-C79ADBCF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7199376"/>
        <c:axId val="807202256"/>
      </c:barChart>
      <c:catAx>
        <c:axId val="80719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202256"/>
        <c:crosses val="autoZero"/>
        <c:auto val="1"/>
        <c:lblAlgn val="ctr"/>
        <c:lblOffset val="100"/>
        <c:noMultiLvlLbl val="0"/>
      </c:catAx>
      <c:valAx>
        <c:axId val="807202256"/>
        <c:scaling>
          <c:orientation val="minMax"/>
          <c:max val="600"/>
        </c:scaling>
        <c:delete val="1"/>
        <c:axPos val="l"/>
        <c:numFmt formatCode="0" sourceLinked="1"/>
        <c:majorTickMark val="none"/>
        <c:minorTickMark val="none"/>
        <c:tickLblPos val="nextTo"/>
        <c:crossAx val="807199376"/>
        <c:crosses val="autoZero"/>
        <c:crossBetween val="between"/>
        <c:majorUnit val="1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</xdr:colOff>
      <xdr:row>12</xdr:row>
      <xdr:rowOff>3175</xdr:rowOff>
    </xdr:from>
    <xdr:to>
      <xdr:col>22</xdr:col>
      <xdr:colOff>487045</xdr:colOff>
      <xdr:row>24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C28EB3-B052-618D-5BC3-D0BE4BD80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8255</xdr:colOff>
      <xdr:row>25</xdr:row>
      <xdr:rowOff>13335</xdr:rowOff>
    </xdr:from>
    <xdr:to>
      <xdr:col>22</xdr:col>
      <xdr:colOff>484505</xdr:colOff>
      <xdr:row>37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B05D3B-0E5A-ACEF-BD3D-323129261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</xdr:colOff>
      <xdr:row>82</xdr:row>
      <xdr:rowOff>0</xdr:rowOff>
    </xdr:from>
    <xdr:to>
      <xdr:col>22</xdr:col>
      <xdr:colOff>501650</xdr:colOff>
      <xdr:row>94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7E36E-8B1F-4847-AC03-F5701525E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DD90-B41A-4F59-A505-944364361542}">
  <dimension ref="A1:U10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91" sqref="H91"/>
    </sheetView>
  </sheetViews>
  <sheetFormatPr defaultRowHeight="15" x14ac:dyDescent="0.25"/>
  <cols>
    <col min="1" max="1" width="14.85546875" style="1" customWidth="1"/>
    <col min="2" max="11" width="6.28515625" customWidth="1"/>
    <col min="12" max="12" width="3.140625" customWidth="1"/>
    <col min="13" max="13" width="14.28515625" customWidth="1"/>
    <col min="14" max="16" width="13.42578125" customWidth="1"/>
    <col min="17" max="17" width="3.5703125" customWidth="1"/>
    <col min="19" max="19" width="18.7109375" customWidth="1"/>
    <col min="20" max="20" width="16.5703125" customWidth="1"/>
  </cols>
  <sheetData>
    <row r="1" spans="1:21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1" ht="15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2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M3" s="30" t="s">
        <v>3</v>
      </c>
      <c r="N3" s="30"/>
      <c r="O3" s="30"/>
      <c r="P3" s="30"/>
      <c r="Q3" s="1"/>
      <c r="R3" s="1"/>
      <c r="S3" s="1"/>
      <c r="T3" s="1"/>
      <c r="U3" s="1"/>
    </row>
    <row r="4" spans="1:21" x14ac:dyDescent="0.25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M4" s="4" t="s">
        <v>4</v>
      </c>
      <c r="N4" s="5" t="s">
        <v>15</v>
      </c>
      <c r="O4" s="5" t="s">
        <v>16</v>
      </c>
      <c r="P4" s="5" t="s">
        <v>14</v>
      </c>
      <c r="R4" s="6" t="s">
        <v>17</v>
      </c>
      <c r="S4" s="6" t="s">
        <v>18</v>
      </c>
      <c r="T4" s="6" t="s">
        <v>19</v>
      </c>
    </row>
    <row r="5" spans="1:21" x14ac:dyDescent="0.25">
      <c r="A5" s="7" t="s">
        <v>20</v>
      </c>
      <c r="B5" s="2">
        <f>SUM(B6:B17)</f>
        <v>2887</v>
      </c>
      <c r="C5" s="2">
        <v>0</v>
      </c>
      <c r="D5" s="2">
        <v>23</v>
      </c>
      <c r="E5" s="2">
        <v>579</v>
      </c>
      <c r="F5" s="2">
        <v>97</v>
      </c>
      <c r="G5" s="2">
        <v>121</v>
      </c>
      <c r="H5" s="2">
        <v>172</v>
      </c>
      <c r="I5" s="2">
        <v>65</v>
      </c>
      <c r="J5" s="2">
        <v>2</v>
      </c>
      <c r="K5" s="2">
        <v>3946</v>
      </c>
      <c r="M5" s="8" t="s">
        <v>20</v>
      </c>
      <c r="N5" s="4">
        <v>2328</v>
      </c>
      <c r="O5" s="4">
        <v>1618</v>
      </c>
      <c r="P5" s="4">
        <v>3946</v>
      </c>
      <c r="R5" s="9">
        <v>2019</v>
      </c>
      <c r="S5" s="10">
        <f>P5</f>
        <v>3946</v>
      </c>
      <c r="T5" s="11">
        <f>S5/12</f>
        <v>328.83333333333331</v>
      </c>
    </row>
    <row r="6" spans="1:21" x14ac:dyDescent="0.25">
      <c r="A6" s="3" t="s">
        <v>21</v>
      </c>
      <c r="B6" s="12">
        <v>247</v>
      </c>
      <c r="C6" s="12"/>
      <c r="D6" s="12">
        <v>2</v>
      </c>
      <c r="E6" s="12">
        <v>45</v>
      </c>
      <c r="F6" s="12">
        <v>11</v>
      </c>
      <c r="G6" s="12">
        <v>11</v>
      </c>
      <c r="H6" s="12">
        <v>23</v>
      </c>
      <c r="I6" s="12">
        <v>2</v>
      </c>
      <c r="J6" s="12"/>
      <c r="K6" s="12">
        <v>341</v>
      </c>
      <c r="M6" s="5" t="s">
        <v>21</v>
      </c>
      <c r="N6" s="13">
        <v>200</v>
      </c>
      <c r="O6" s="13">
        <v>141</v>
      </c>
      <c r="P6" s="13">
        <v>341</v>
      </c>
      <c r="R6" s="10">
        <v>2020</v>
      </c>
      <c r="S6" s="10">
        <f>P18</f>
        <v>3732</v>
      </c>
      <c r="T6" s="11">
        <f t="shared" ref="T6:T9" si="0">S6/12</f>
        <v>311</v>
      </c>
    </row>
    <row r="7" spans="1:21" x14ac:dyDescent="0.25">
      <c r="A7" s="3" t="s">
        <v>22</v>
      </c>
      <c r="B7" s="12">
        <v>178</v>
      </c>
      <c r="C7" s="12"/>
      <c r="D7" s="12">
        <v>2</v>
      </c>
      <c r="E7" s="12">
        <v>33</v>
      </c>
      <c r="F7" s="12">
        <v>5</v>
      </c>
      <c r="G7" s="12">
        <v>9</v>
      </c>
      <c r="H7" s="12">
        <v>12</v>
      </c>
      <c r="I7" s="12">
        <v>4</v>
      </c>
      <c r="J7" s="12"/>
      <c r="K7" s="12">
        <v>243</v>
      </c>
      <c r="M7" s="5" t="s">
        <v>22</v>
      </c>
      <c r="N7" s="13">
        <v>148</v>
      </c>
      <c r="O7" s="13">
        <v>95</v>
      </c>
      <c r="P7" s="13">
        <v>243</v>
      </c>
      <c r="R7" s="10">
        <v>2021</v>
      </c>
      <c r="S7" s="10">
        <f>P31</f>
        <v>3495</v>
      </c>
      <c r="T7" s="11">
        <f t="shared" si="0"/>
        <v>291.25</v>
      </c>
    </row>
    <row r="8" spans="1:21" x14ac:dyDescent="0.25">
      <c r="A8" s="3" t="s">
        <v>23</v>
      </c>
      <c r="B8" s="12">
        <v>220</v>
      </c>
      <c r="C8" s="12"/>
      <c r="D8" s="12">
        <v>2</v>
      </c>
      <c r="E8" s="12">
        <v>53</v>
      </c>
      <c r="F8" s="12">
        <v>6</v>
      </c>
      <c r="G8" s="12">
        <v>12</v>
      </c>
      <c r="H8" s="12">
        <v>17</v>
      </c>
      <c r="I8" s="12">
        <v>6</v>
      </c>
      <c r="J8" s="12"/>
      <c r="K8" s="12">
        <v>316</v>
      </c>
      <c r="M8" s="5" t="s">
        <v>23</v>
      </c>
      <c r="N8" s="13">
        <v>182</v>
      </c>
      <c r="O8" s="13">
        <v>134</v>
      </c>
      <c r="P8" s="13">
        <v>316</v>
      </c>
      <c r="R8" s="10">
        <v>2022</v>
      </c>
      <c r="S8" s="10">
        <f>P44</f>
        <v>4028</v>
      </c>
      <c r="T8" s="11">
        <f t="shared" si="0"/>
        <v>335.66666666666669</v>
      </c>
    </row>
    <row r="9" spans="1:21" x14ac:dyDescent="0.25">
      <c r="A9" s="3" t="s">
        <v>24</v>
      </c>
      <c r="B9" s="12">
        <v>256</v>
      </c>
      <c r="C9" s="12"/>
      <c r="D9" s="12"/>
      <c r="E9" s="12">
        <v>37</v>
      </c>
      <c r="F9" s="12">
        <v>9</v>
      </c>
      <c r="G9" s="12">
        <v>7</v>
      </c>
      <c r="H9" s="12">
        <v>10</v>
      </c>
      <c r="I9" s="12">
        <v>4</v>
      </c>
      <c r="J9" s="12"/>
      <c r="K9" s="12">
        <v>323</v>
      </c>
      <c r="M9" s="5" t="s">
        <v>24</v>
      </c>
      <c r="N9" s="13">
        <v>184</v>
      </c>
      <c r="O9" s="13">
        <v>139</v>
      </c>
      <c r="P9" s="13">
        <v>323</v>
      </c>
      <c r="R9" s="10">
        <v>2023</v>
      </c>
      <c r="S9" s="10">
        <f>P57</f>
        <v>5069</v>
      </c>
      <c r="T9" s="11">
        <f t="shared" si="0"/>
        <v>422.41666666666669</v>
      </c>
    </row>
    <row r="10" spans="1:21" x14ac:dyDescent="0.25">
      <c r="A10" s="3" t="s">
        <v>25</v>
      </c>
      <c r="B10" s="12">
        <v>259</v>
      </c>
      <c r="C10" s="12"/>
      <c r="D10" s="12">
        <v>9</v>
      </c>
      <c r="E10" s="12">
        <v>62</v>
      </c>
      <c r="F10" s="12">
        <v>13</v>
      </c>
      <c r="G10" s="12">
        <v>15</v>
      </c>
      <c r="H10" s="12">
        <v>12</v>
      </c>
      <c r="I10" s="12">
        <v>5</v>
      </c>
      <c r="J10" s="12"/>
      <c r="K10" s="12">
        <v>375</v>
      </c>
      <c r="M10" s="5" t="s">
        <v>25</v>
      </c>
      <c r="N10" s="13">
        <v>214</v>
      </c>
      <c r="O10" s="13">
        <v>161</v>
      </c>
      <c r="P10" s="13">
        <v>375</v>
      </c>
      <c r="R10" s="10">
        <v>2024</v>
      </c>
      <c r="S10" s="10">
        <f>P70</f>
        <v>5557</v>
      </c>
      <c r="T10" s="11">
        <f>AVERAGE(P71:P82)</f>
        <v>463.08333333333331</v>
      </c>
    </row>
    <row r="11" spans="1:21" x14ac:dyDescent="0.25">
      <c r="A11" s="3" t="s">
        <v>26</v>
      </c>
      <c r="B11" s="12">
        <v>258</v>
      </c>
      <c r="C11" s="12"/>
      <c r="D11" s="12"/>
      <c r="E11" s="12">
        <v>44</v>
      </c>
      <c r="F11" s="12">
        <v>11</v>
      </c>
      <c r="G11" s="12">
        <v>7</v>
      </c>
      <c r="H11" s="12">
        <v>15</v>
      </c>
      <c r="I11" s="12">
        <v>2</v>
      </c>
      <c r="J11" s="12"/>
      <c r="K11" s="12">
        <v>337</v>
      </c>
      <c r="M11" s="5" t="s">
        <v>26</v>
      </c>
      <c r="N11" s="13">
        <v>191</v>
      </c>
      <c r="O11" s="13">
        <v>146</v>
      </c>
      <c r="P11" s="13">
        <v>337</v>
      </c>
      <c r="R11" s="10">
        <v>2025</v>
      </c>
      <c r="S11" s="10">
        <f>SUM(K84:K95)</f>
        <v>3239</v>
      </c>
      <c r="T11" s="11">
        <f>AVERAGE(K84:K95)</f>
        <v>539.83333333333337</v>
      </c>
    </row>
    <row r="12" spans="1:21" x14ac:dyDescent="0.25">
      <c r="A12" s="3" t="s">
        <v>27</v>
      </c>
      <c r="B12" s="12">
        <v>259</v>
      </c>
      <c r="C12" s="12"/>
      <c r="D12" s="12">
        <v>3</v>
      </c>
      <c r="E12" s="12">
        <v>51</v>
      </c>
      <c r="F12" s="12">
        <v>2</v>
      </c>
      <c r="G12" s="12">
        <v>9</v>
      </c>
      <c r="H12" s="12">
        <v>15</v>
      </c>
      <c r="I12" s="12">
        <v>7</v>
      </c>
      <c r="J12" s="12"/>
      <c r="K12" s="12">
        <v>346</v>
      </c>
      <c r="M12" s="5" t="s">
        <v>27</v>
      </c>
      <c r="N12" s="13">
        <v>207</v>
      </c>
      <c r="O12" s="13">
        <v>139</v>
      </c>
      <c r="P12" s="13">
        <v>346</v>
      </c>
    </row>
    <row r="13" spans="1:21" x14ac:dyDescent="0.25">
      <c r="A13" s="3" t="s">
        <v>28</v>
      </c>
      <c r="B13" s="12">
        <v>236</v>
      </c>
      <c r="C13" s="12"/>
      <c r="D13" s="12"/>
      <c r="E13" s="12">
        <v>35</v>
      </c>
      <c r="F13" s="12">
        <v>3</v>
      </c>
      <c r="G13" s="12">
        <v>14</v>
      </c>
      <c r="H13" s="12">
        <v>24</v>
      </c>
      <c r="I13" s="12">
        <v>3</v>
      </c>
      <c r="J13" s="12"/>
      <c r="K13" s="12">
        <v>315</v>
      </c>
      <c r="M13" s="5" t="s">
        <v>28</v>
      </c>
      <c r="N13" s="13">
        <v>192</v>
      </c>
      <c r="O13" s="13">
        <v>123</v>
      </c>
      <c r="P13" s="13">
        <v>315</v>
      </c>
    </row>
    <row r="14" spans="1:21" x14ac:dyDescent="0.25">
      <c r="A14" s="3" t="s">
        <v>29</v>
      </c>
      <c r="B14" s="12">
        <v>232</v>
      </c>
      <c r="C14" s="12"/>
      <c r="D14" s="12"/>
      <c r="E14" s="12">
        <v>51</v>
      </c>
      <c r="F14" s="12">
        <v>8</v>
      </c>
      <c r="G14" s="12">
        <v>13</v>
      </c>
      <c r="H14" s="12">
        <v>7</v>
      </c>
      <c r="I14" s="12">
        <v>11</v>
      </c>
      <c r="J14" s="12"/>
      <c r="K14" s="12">
        <v>322</v>
      </c>
      <c r="M14" s="5" t="s">
        <v>29</v>
      </c>
      <c r="N14" s="13">
        <v>194</v>
      </c>
      <c r="O14" s="13">
        <v>128</v>
      </c>
      <c r="P14" s="13">
        <v>322</v>
      </c>
    </row>
    <row r="15" spans="1:21" x14ac:dyDescent="0.25">
      <c r="A15" s="3" t="s">
        <v>30</v>
      </c>
      <c r="B15" s="12">
        <v>281</v>
      </c>
      <c r="C15" s="12"/>
      <c r="D15" s="12"/>
      <c r="E15" s="12">
        <v>54</v>
      </c>
      <c r="F15" s="12">
        <v>15</v>
      </c>
      <c r="G15" s="12">
        <v>8</v>
      </c>
      <c r="H15" s="12">
        <v>16</v>
      </c>
      <c r="I15" s="12">
        <v>9</v>
      </c>
      <c r="J15" s="12"/>
      <c r="K15" s="12">
        <v>383</v>
      </c>
      <c r="M15" s="5" t="s">
        <v>30</v>
      </c>
      <c r="N15" s="13">
        <v>236</v>
      </c>
      <c r="O15" s="13">
        <v>147</v>
      </c>
      <c r="P15" s="13">
        <v>383</v>
      </c>
    </row>
    <row r="16" spans="1:21" x14ac:dyDescent="0.25">
      <c r="A16" s="3" t="s">
        <v>31</v>
      </c>
      <c r="B16" s="12">
        <v>210</v>
      </c>
      <c r="C16" s="12"/>
      <c r="D16" s="12">
        <v>5</v>
      </c>
      <c r="E16" s="12">
        <v>56</v>
      </c>
      <c r="F16" s="12">
        <v>6</v>
      </c>
      <c r="G16" s="12">
        <v>8</v>
      </c>
      <c r="H16" s="12">
        <v>12</v>
      </c>
      <c r="I16" s="12">
        <v>7</v>
      </c>
      <c r="J16" s="12"/>
      <c r="K16" s="12">
        <v>304</v>
      </c>
      <c r="M16" s="5" t="s">
        <v>31</v>
      </c>
      <c r="N16" s="13">
        <v>179</v>
      </c>
      <c r="O16" s="13">
        <v>125</v>
      </c>
      <c r="P16" s="13">
        <v>304</v>
      </c>
    </row>
    <row r="17" spans="1:16" x14ac:dyDescent="0.25">
      <c r="A17" s="3" t="s">
        <v>32</v>
      </c>
      <c r="B17" s="12">
        <v>251</v>
      </c>
      <c r="C17" s="12"/>
      <c r="D17" s="12"/>
      <c r="E17" s="12">
        <v>58</v>
      </c>
      <c r="F17" s="12">
        <v>8</v>
      </c>
      <c r="G17" s="12">
        <v>8</v>
      </c>
      <c r="H17" s="12">
        <v>9</v>
      </c>
      <c r="I17" s="12">
        <v>5</v>
      </c>
      <c r="J17" s="12">
        <v>2</v>
      </c>
      <c r="K17" s="12">
        <v>341</v>
      </c>
      <c r="M17" s="5" t="s">
        <v>32</v>
      </c>
      <c r="N17" s="13">
        <v>201</v>
      </c>
      <c r="O17" s="13">
        <v>140</v>
      </c>
      <c r="P17" s="13">
        <v>341</v>
      </c>
    </row>
    <row r="18" spans="1:16" x14ac:dyDescent="0.25">
      <c r="A18" s="7" t="s">
        <v>33</v>
      </c>
      <c r="B18" s="2">
        <v>2810</v>
      </c>
      <c r="C18" s="2">
        <v>0</v>
      </c>
      <c r="D18" s="2">
        <v>29</v>
      </c>
      <c r="E18" s="2">
        <v>472</v>
      </c>
      <c r="F18" s="2">
        <v>118</v>
      </c>
      <c r="G18" s="2">
        <v>83</v>
      </c>
      <c r="H18" s="2">
        <v>141</v>
      </c>
      <c r="I18" s="2">
        <v>79</v>
      </c>
      <c r="J18" s="2"/>
      <c r="K18" s="2">
        <v>3732</v>
      </c>
      <c r="M18" s="8" t="s">
        <v>33</v>
      </c>
      <c r="N18" s="4">
        <v>2123</v>
      </c>
      <c r="O18" s="4">
        <v>1609</v>
      </c>
      <c r="P18" s="4">
        <v>3732</v>
      </c>
    </row>
    <row r="19" spans="1:16" x14ac:dyDescent="0.25">
      <c r="A19" s="3" t="s">
        <v>21</v>
      </c>
      <c r="B19" s="12">
        <v>244</v>
      </c>
      <c r="C19" s="12"/>
      <c r="D19" s="12">
        <v>2</v>
      </c>
      <c r="E19" s="12">
        <v>40</v>
      </c>
      <c r="F19" s="12">
        <v>19</v>
      </c>
      <c r="G19" s="12">
        <v>8</v>
      </c>
      <c r="H19" s="12">
        <v>16</v>
      </c>
      <c r="I19" s="12">
        <v>10</v>
      </c>
      <c r="J19" s="12"/>
      <c r="K19" s="12">
        <v>339</v>
      </c>
      <c r="M19" s="5" t="s">
        <v>21</v>
      </c>
      <c r="N19" s="13">
        <v>215</v>
      </c>
      <c r="O19" s="13">
        <v>124</v>
      </c>
      <c r="P19" s="13">
        <v>339</v>
      </c>
    </row>
    <row r="20" spans="1:16" x14ac:dyDescent="0.25">
      <c r="A20" s="3" t="s">
        <v>22</v>
      </c>
      <c r="B20" s="12">
        <v>213</v>
      </c>
      <c r="C20" s="12"/>
      <c r="D20" s="12">
        <v>5</v>
      </c>
      <c r="E20" s="12">
        <v>37</v>
      </c>
      <c r="F20" s="12">
        <v>12</v>
      </c>
      <c r="G20" s="12">
        <v>10</v>
      </c>
      <c r="H20" s="12">
        <v>17</v>
      </c>
      <c r="I20" s="12">
        <v>6</v>
      </c>
      <c r="J20" s="12"/>
      <c r="K20" s="12">
        <v>300</v>
      </c>
      <c r="M20" s="5" t="s">
        <v>22</v>
      </c>
      <c r="N20" s="13">
        <v>181</v>
      </c>
      <c r="O20" s="13">
        <v>119</v>
      </c>
      <c r="P20" s="13">
        <v>300</v>
      </c>
    </row>
    <row r="21" spans="1:16" x14ac:dyDescent="0.25">
      <c r="A21" s="3" t="s">
        <v>23</v>
      </c>
      <c r="B21" s="12">
        <v>220</v>
      </c>
      <c r="C21" s="12"/>
      <c r="D21" s="12">
        <v>2</v>
      </c>
      <c r="E21" s="12">
        <v>51</v>
      </c>
      <c r="F21" s="12">
        <v>6</v>
      </c>
      <c r="G21" s="12">
        <v>11</v>
      </c>
      <c r="H21" s="12">
        <v>9</v>
      </c>
      <c r="I21" s="12">
        <v>8</v>
      </c>
      <c r="J21" s="12"/>
      <c r="K21" s="12">
        <v>307</v>
      </c>
      <c r="M21" s="5" t="s">
        <v>23</v>
      </c>
      <c r="N21" s="13">
        <v>194</v>
      </c>
      <c r="O21" s="13">
        <v>113</v>
      </c>
      <c r="P21" s="13">
        <v>307</v>
      </c>
    </row>
    <row r="22" spans="1:16" x14ac:dyDescent="0.25">
      <c r="A22" s="3" t="s">
        <v>24</v>
      </c>
      <c r="B22" s="12">
        <v>182</v>
      </c>
      <c r="C22" s="12"/>
      <c r="D22" s="12">
        <v>3</v>
      </c>
      <c r="E22" s="12">
        <v>41</v>
      </c>
      <c r="F22" s="12">
        <v>10</v>
      </c>
      <c r="G22" s="12">
        <v>5</v>
      </c>
      <c r="H22" s="12">
        <v>11</v>
      </c>
      <c r="I22" s="12">
        <v>10</v>
      </c>
      <c r="J22" s="12"/>
      <c r="K22" s="12">
        <v>262</v>
      </c>
      <c r="M22" s="5" t="s">
        <v>24</v>
      </c>
      <c r="N22" s="13">
        <v>126</v>
      </c>
      <c r="O22" s="13">
        <v>136</v>
      </c>
      <c r="P22" s="13">
        <v>262</v>
      </c>
    </row>
    <row r="23" spans="1:16" x14ac:dyDescent="0.25">
      <c r="A23" s="3" t="s">
        <v>25</v>
      </c>
      <c r="B23" s="12">
        <v>223</v>
      </c>
      <c r="C23" s="12"/>
      <c r="D23" s="12">
        <v>4</v>
      </c>
      <c r="E23" s="12">
        <v>45</v>
      </c>
      <c r="F23" s="12">
        <v>12</v>
      </c>
      <c r="G23" s="12">
        <v>9</v>
      </c>
      <c r="H23" s="12">
        <v>15</v>
      </c>
      <c r="I23" s="12">
        <v>6</v>
      </c>
      <c r="J23" s="12"/>
      <c r="K23" s="12">
        <v>314</v>
      </c>
      <c r="M23" s="5" t="s">
        <v>25</v>
      </c>
      <c r="N23" s="13">
        <v>149</v>
      </c>
      <c r="O23" s="13">
        <v>165</v>
      </c>
      <c r="P23" s="13">
        <v>314</v>
      </c>
    </row>
    <row r="24" spans="1:16" x14ac:dyDescent="0.25">
      <c r="A24" s="3" t="s">
        <v>26</v>
      </c>
      <c r="B24" s="12">
        <v>236</v>
      </c>
      <c r="C24" s="12"/>
      <c r="D24" s="12">
        <v>2</v>
      </c>
      <c r="E24" s="12">
        <v>64</v>
      </c>
      <c r="F24" s="12">
        <v>13</v>
      </c>
      <c r="G24" s="12">
        <v>3</v>
      </c>
      <c r="H24" s="12">
        <v>12</v>
      </c>
      <c r="I24" s="12">
        <v>7</v>
      </c>
      <c r="J24" s="12"/>
      <c r="K24" s="12">
        <v>337</v>
      </c>
      <c r="M24" s="5" t="s">
        <v>26</v>
      </c>
      <c r="N24" s="13">
        <v>183</v>
      </c>
      <c r="O24" s="13">
        <v>154</v>
      </c>
      <c r="P24" s="13">
        <v>337</v>
      </c>
    </row>
    <row r="25" spans="1:16" x14ac:dyDescent="0.25">
      <c r="A25" s="3" t="s">
        <v>27</v>
      </c>
      <c r="B25" s="12">
        <v>264</v>
      </c>
      <c r="C25" s="12"/>
      <c r="D25" s="12">
        <v>4</v>
      </c>
      <c r="E25" s="12">
        <v>34</v>
      </c>
      <c r="F25" s="12">
        <v>6</v>
      </c>
      <c r="G25" s="12">
        <v>9</v>
      </c>
      <c r="H25" s="12">
        <v>11</v>
      </c>
      <c r="I25" s="12">
        <v>6</v>
      </c>
      <c r="J25" s="12"/>
      <c r="K25" s="12">
        <v>334</v>
      </c>
      <c r="M25" s="5" t="s">
        <v>27</v>
      </c>
      <c r="N25" s="13">
        <v>190</v>
      </c>
      <c r="O25" s="13">
        <v>144</v>
      </c>
      <c r="P25" s="13">
        <v>334</v>
      </c>
    </row>
    <row r="26" spans="1:16" x14ac:dyDescent="0.25">
      <c r="A26" s="3" t="s">
        <v>28</v>
      </c>
      <c r="B26" s="12">
        <v>285</v>
      </c>
      <c r="C26" s="12"/>
      <c r="D26" s="12"/>
      <c r="E26" s="12">
        <v>56</v>
      </c>
      <c r="F26" s="12">
        <v>6</v>
      </c>
      <c r="G26" s="12">
        <v>8</v>
      </c>
      <c r="H26" s="12">
        <v>6</v>
      </c>
      <c r="I26" s="12">
        <v>4</v>
      </c>
      <c r="J26" s="12"/>
      <c r="K26" s="12">
        <v>365</v>
      </c>
      <c r="M26" s="5" t="s">
        <v>28</v>
      </c>
      <c r="N26" s="13">
        <v>216</v>
      </c>
      <c r="O26" s="13">
        <v>149</v>
      </c>
      <c r="P26" s="13">
        <v>365</v>
      </c>
    </row>
    <row r="27" spans="1:16" x14ac:dyDescent="0.25">
      <c r="A27" s="3" t="s">
        <v>29</v>
      </c>
      <c r="B27" s="12">
        <v>277</v>
      </c>
      <c r="C27" s="12"/>
      <c r="D27" s="12">
        <v>5</v>
      </c>
      <c r="E27" s="12">
        <v>34</v>
      </c>
      <c r="F27" s="12">
        <v>8</v>
      </c>
      <c r="G27" s="12">
        <v>4</v>
      </c>
      <c r="H27" s="12">
        <v>13</v>
      </c>
      <c r="I27" s="12">
        <v>3</v>
      </c>
      <c r="J27" s="12"/>
      <c r="K27" s="12">
        <v>344</v>
      </c>
      <c r="M27" s="5" t="s">
        <v>29</v>
      </c>
      <c r="N27" s="13">
        <v>200</v>
      </c>
      <c r="O27" s="13">
        <v>144</v>
      </c>
      <c r="P27" s="13">
        <v>344</v>
      </c>
    </row>
    <row r="28" spans="1:16" x14ac:dyDescent="0.25">
      <c r="A28" s="3" t="s">
        <v>30</v>
      </c>
      <c r="B28" s="12">
        <v>253</v>
      </c>
      <c r="C28" s="12"/>
      <c r="D28" s="12"/>
      <c r="E28" s="12">
        <v>23</v>
      </c>
      <c r="F28" s="12">
        <v>13</v>
      </c>
      <c r="G28" s="12">
        <v>6</v>
      </c>
      <c r="H28" s="12">
        <v>10</v>
      </c>
      <c r="I28" s="12">
        <v>11</v>
      </c>
      <c r="J28" s="12"/>
      <c r="K28" s="12">
        <v>316</v>
      </c>
      <c r="M28" s="5" t="s">
        <v>30</v>
      </c>
      <c r="N28" s="13">
        <v>189</v>
      </c>
      <c r="O28" s="13">
        <v>127</v>
      </c>
      <c r="P28" s="13">
        <v>316</v>
      </c>
    </row>
    <row r="29" spans="1:16" x14ac:dyDescent="0.25">
      <c r="A29" s="3" t="s">
        <v>31</v>
      </c>
      <c r="B29" s="12">
        <v>190</v>
      </c>
      <c r="C29" s="12"/>
      <c r="D29" s="12">
        <v>1</v>
      </c>
      <c r="E29" s="12">
        <v>26</v>
      </c>
      <c r="F29" s="12">
        <v>6</v>
      </c>
      <c r="G29" s="12">
        <v>4</v>
      </c>
      <c r="H29" s="12">
        <v>6</v>
      </c>
      <c r="I29" s="12">
        <v>5</v>
      </c>
      <c r="J29" s="12"/>
      <c r="K29" s="12">
        <v>238</v>
      </c>
      <c r="M29" s="5" t="s">
        <v>31</v>
      </c>
      <c r="N29" s="13">
        <v>127</v>
      </c>
      <c r="O29" s="13">
        <v>111</v>
      </c>
      <c r="P29" s="13">
        <v>238</v>
      </c>
    </row>
    <row r="30" spans="1:16" x14ac:dyDescent="0.25">
      <c r="A30" s="3" t="s">
        <v>32</v>
      </c>
      <c r="B30" s="12">
        <v>223</v>
      </c>
      <c r="C30" s="12"/>
      <c r="D30" s="12">
        <v>1</v>
      </c>
      <c r="E30" s="12">
        <v>21</v>
      </c>
      <c r="F30" s="12">
        <v>7</v>
      </c>
      <c r="G30" s="12">
        <v>6</v>
      </c>
      <c r="H30" s="12">
        <v>15</v>
      </c>
      <c r="I30" s="12">
        <v>3</v>
      </c>
      <c r="J30" s="12"/>
      <c r="K30" s="12">
        <v>276</v>
      </c>
      <c r="M30" s="5" t="s">
        <v>32</v>
      </c>
      <c r="N30" s="13">
        <v>153</v>
      </c>
      <c r="O30" s="13">
        <v>123</v>
      </c>
      <c r="P30" s="13">
        <v>276</v>
      </c>
    </row>
    <row r="31" spans="1:16" x14ac:dyDescent="0.25">
      <c r="A31" s="7" t="s">
        <v>34</v>
      </c>
      <c r="B31" s="2">
        <v>2818</v>
      </c>
      <c r="C31" s="2">
        <v>0</v>
      </c>
      <c r="D31" s="2">
        <v>23</v>
      </c>
      <c r="E31" s="2">
        <v>283</v>
      </c>
      <c r="F31" s="2">
        <v>80</v>
      </c>
      <c r="G31" s="2">
        <v>95</v>
      </c>
      <c r="H31" s="2">
        <v>127</v>
      </c>
      <c r="I31" s="2">
        <v>69</v>
      </c>
      <c r="J31" s="2"/>
      <c r="K31" s="2">
        <v>3495</v>
      </c>
      <c r="M31" s="8" t="s">
        <v>34</v>
      </c>
      <c r="N31" s="4">
        <v>1977</v>
      </c>
      <c r="O31" s="4">
        <v>1518</v>
      </c>
      <c r="P31" s="4">
        <v>3495</v>
      </c>
    </row>
    <row r="32" spans="1:16" x14ac:dyDescent="0.25">
      <c r="A32" s="3" t="s">
        <v>21</v>
      </c>
      <c r="B32" s="12">
        <v>208</v>
      </c>
      <c r="C32" s="12"/>
      <c r="D32" s="12"/>
      <c r="E32" s="12">
        <v>33</v>
      </c>
      <c r="F32" s="12">
        <v>3</v>
      </c>
      <c r="G32" s="12">
        <v>9</v>
      </c>
      <c r="H32" s="12">
        <v>15</v>
      </c>
      <c r="I32" s="12">
        <v>1</v>
      </c>
      <c r="J32" s="12"/>
      <c r="K32" s="12">
        <v>269</v>
      </c>
      <c r="M32" s="5" t="s">
        <v>21</v>
      </c>
      <c r="N32" s="13">
        <v>154</v>
      </c>
      <c r="O32" s="13">
        <v>115</v>
      </c>
      <c r="P32" s="13">
        <v>269</v>
      </c>
    </row>
    <row r="33" spans="1:16" x14ac:dyDescent="0.25">
      <c r="A33" s="3" t="s">
        <v>22</v>
      </c>
      <c r="B33" s="12">
        <v>210</v>
      </c>
      <c r="C33" s="12"/>
      <c r="D33" s="12">
        <v>2</v>
      </c>
      <c r="E33" s="12">
        <v>28</v>
      </c>
      <c r="F33" s="12">
        <v>11</v>
      </c>
      <c r="G33" s="12">
        <v>9</v>
      </c>
      <c r="H33" s="12">
        <v>8</v>
      </c>
      <c r="I33" s="12">
        <v>6</v>
      </c>
      <c r="J33" s="12"/>
      <c r="K33" s="12">
        <v>274</v>
      </c>
      <c r="M33" s="5" t="s">
        <v>22</v>
      </c>
      <c r="N33" s="13">
        <v>147</v>
      </c>
      <c r="O33" s="13">
        <v>127</v>
      </c>
      <c r="P33" s="13">
        <v>274</v>
      </c>
    </row>
    <row r="34" spans="1:16" x14ac:dyDescent="0.25">
      <c r="A34" s="3" t="s">
        <v>23</v>
      </c>
      <c r="B34" s="12">
        <v>276</v>
      </c>
      <c r="C34" s="12"/>
      <c r="D34" s="12">
        <v>1</v>
      </c>
      <c r="E34" s="12">
        <v>20</v>
      </c>
      <c r="F34" s="12">
        <v>3</v>
      </c>
      <c r="G34" s="12">
        <v>10</v>
      </c>
      <c r="H34" s="12">
        <v>9</v>
      </c>
      <c r="I34" s="12">
        <v>6</v>
      </c>
      <c r="J34" s="12"/>
      <c r="K34" s="12">
        <v>325</v>
      </c>
      <c r="M34" s="5" t="s">
        <v>23</v>
      </c>
      <c r="N34" s="13">
        <v>184</v>
      </c>
      <c r="O34" s="13">
        <v>141</v>
      </c>
      <c r="P34" s="13">
        <v>325</v>
      </c>
    </row>
    <row r="35" spans="1:16" x14ac:dyDescent="0.25">
      <c r="A35" s="3" t="s">
        <v>24</v>
      </c>
      <c r="B35" s="12">
        <v>229</v>
      </c>
      <c r="C35" s="12"/>
      <c r="D35" s="12">
        <v>2</v>
      </c>
      <c r="E35" s="12">
        <v>29</v>
      </c>
      <c r="F35" s="12"/>
      <c r="G35" s="12">
        <v>2</v>
      </c>
      <c r="H35" s="12">
        <v>7</v>
      </c>
      <c r="I35" s="12">
        <v>5</v>
      </c>
      <c r="J35" s="12"/>
      <c r="K35" s="12">
        <v>274</v>
      </c>
      <c r="M35" s="5" t="s">
        <v>24</v>
      </c>
      <c r="N35" s="13">
        <v>147</v>
      </c>
      <c r="O35" s="13">
        <v>127</v>
      </c>
      <c r="P35" s="13">
        <v>274</v>
      </c>
    </row>
    <row r="36" spans="1:16" x14ac:dyDescent="0.25">
      <c r="A36" s="3" t="s">
        <v>25</v>
      </c>
      <c r="B36" s="12">
        <v>209</v>
      </c>
      <c r="C36" s="12"/>
      <c r="D36" s="12">
        <v>1</v>
      </c>
      <c r="E36" s="12">
        <v>33</v>
      </c>
      <c r="F36" s="12">
        <v>3</v>
      </c>
      <c r="G36" s="12">
        <v>11</v>
      </c>
      <c r="H36" s="12">
        <v>9</v>
      </c>
      <c r="I36" s="12">
        <v>4</v>
      </c>
      <c r="J36" s="12"/>
      <c r="K36" s="12">
        <v>270</v>
      </c>
      <c r="M36" s="5" t="s">
        <v>25</v>
      </c>
      <c r="N36" s="13">
        <v>158</v>
      </c>
      <c r="O36" s="13">
        <v>112</v>
      </c>
      <c r="P36" s="13">
        <v>270</v>
      </c>
    </row>
    <row r="37" spans="1:16" x14ac:dyDescent="0.25">
      <c r="A37" s="3" t="s">
        <v>26</v>
      </c>
      <c r="B37" s="12">
        <v>240</v>
      </c>
      <c r="C37" s="12"/>
      <c r="D37" s="12">
        <v>2</v>
      </c>
      <c r="E37" s="12">
        <v>18</v>
      </c>
      <c r="F37" s="12">
        <v>4</v>
      </c>
      <c r="G37" s="12">
        <v>7</v>
      </c>
      <c r="H37" s="12">
        <v>14</v>
      </c>
      <c r="I37" s="12">
        <v>6</v>
      </c>
      <c r="J37" s="12"/>
      <c r="K37" s="12">
        <v>291</v>
      </c>
      <c r="M37" s="5" t="s">
        <v>26</v>
      </c>
      <c r="N37" s="13">
        <v>170</v>
      </c>
      <c r="O37" s="13">
        <v>121</v>
      </c>
      <c r="P37" s="13">
        <v>291</v>
      </c>
    </row>
    <row r="38" spans="1:16" x14ac:dyDescent="0.25">
      <c r="A38" s="3" t="s">
        <v>27</v>
      </c>
      <c r="B38" s="12">
        <v>262</v>
      </c>
      <c r="C38" s="12"/>
      <c r="D38" s="12">
        <v>4</v>
      </c>
      <c r="E38" s="12">
        <v>29</v>
      </c>
      <c r="F38" s="12">
        <v>3</v>
      </c>
      <c r="G38" s="12">
        <v>8</v>
      </c>
      <c r="H38" s="12">
        <v>21</v>
      </c>
      <c r="I38" s="12">
        <v>6</v>
      </c>
      <c r="J38" s="12"/>
      <c r="K38" s="12">
        <v>333</v>
      </c>
      <c r="M38" s="5" t="s">
        <v>27</v>
      </c>
      <c r="N38" s="13">
        <v>196</v>
      </c>
      <c r="O38" s="13">
        <v>137</v>
      </c>
      <c r="P38" s="13">
        <v>333</v>
      </c>
    </row>
    <row r="39" spans="1:16" x14ac:dyDescent="0.25">
      <c r="A39" s="3" t="s">
        <v>28</v>
      </c>
      <c r="B39" s="12">
        <v>244</v>
      </c>
      <c r="C39" s="12"/>
      <c r="D39" s="12">
        <v>3</v>
      </c>
      <c r="E39" s="12">
        <v>25</v>
      </c>
      <c r="F39" s="12">
        <v>6</v>
      </c>
      <c r="G39" s="12">
        <v>9</v>
      </c>
      <c r="H39" s="12">
        <v>11</v>
      </c>
      <c r="I39" s="12">
        <v>11</v>
      </c>
      <c r="J39" s="12"/>
      <c r="K39" s="12">
        <v>309</v>
      </c>
      <c r="M39" s="5" t="s">
        <v>28</v>
      </c>
      <c r="N39" s="13">
        <v>172</v>
      </c>
      <c r="O39" s="13">
        <v>137</v>
      </c>
      <c r="P39" s="13">
        <v>309</v>
      </c>
    </row>
    <row r="40" spans="1:16" x14ac:dyDescent="0.25">
      <c r="A40" s="3" t="s">
        <v>29</v>
      </c>
      <c r="B40" s="12">
        <v>284</v>
      </c>
      <c r="C40" s="12"/>
      <c r="D40" s="12">
        <v>2</v>
      </c>
      <c r="E40" s="12">
        <v>14</v>
      </c>
      <c r="F40" s="12">
        <v>4</v>
      </c>
      <c r="G40" s="12">
        <v>10</v>
      </c>
      <c r="H40" s="12">
        <v>9</v>
      </c>
      <c r="I40" s="12">
        <v>7</v>
      </c>
      <c r="J40" s="12"/>
      <c r="K40" s="12">
        <v>330</v>
      </c>
      <c r="M40" s="5" t="s">
        <v>29</v>
      </c>
      <c r="N40" s="13">
        <v>177</v>
      </c>
      <c r="O40" s="13">
        <v>153</v>
      </c>
      <c r="P40" s="13">
        <v>330</v>
      </c>
    </row>
    <row r="41" spans="1:16" x14ac:dyDescent="0.25">
      <c r="A41" s="3" t="s">
        <v>30</v>
      </c>
      <c r="B41" s="12">
        <v>234</v>
      </c>
      <c r="C41" s="12"/>
      <c r="D41" s="12">
        <v>2</v>
      </c>
      <c r="E41" s="12">
        <v>17</v>
      </c>
      <c r="F41" s="12">
        <v>15</v>
      </c>
      <c r="G41" s="12">
        <v>8</v>
      </c>
      <c r="H41" s="12">
        <v>12</v>
      </c>
      <c r="I41" s="12">
        <v>4</v>
      </c>
      <c r="J41" s="12"/>
      <c r="K41" s="12">
        <v>292</v>
      </c>
      <c r="M41" s="5" t="s">
        <v>30</v>
      </c>
      <c r="N41" s="13">
        <v>176</v>
      </c>
      <c r="O41" s="13">
        <v>116</v>
      </c>
      <c r="P41" s="13">
        <v>292</v>
      </c>
    </row>
    <row r="42" spans="1:16" x14ac:dyDescent="0.25">
      <c r="A42" s="3" t="s">
        <v>31</v>
      </c>
      <c r="B42" s="12">
        <v>219</v>
      </c>
      <c r="C42" s="12"/>
      <c r="D42" s="12">
        <v>2</v>
      </c>
      <c r="E42" s="12">
        <v>22</v>
      </c>
      <c r="F42" s="12">
        <v>14</v>
      </c>
      <c r="G42" s="12">
        <v>8</v>
      </c>
      <c r="H42" s="12">
        <v>9</v>
      </c>
      <c r="I42" s="12">
        <v>7</v>
      </c>
      <c r="J42" s="12"/>
      <c r="K42" s="12">
        <v>281</v>
      </c>
      <c r="M42" s="5" t="s">
        <v>31</v>
      </c>
      <c r="N42" s="13">
        <v>154</v>
      </c>
      <c r="O42" s="13">
        <v>127</v>
      </c>
      <c r="P42" s="13">
        <v>281</v>
      </c>
    </row>
    <row r="43" spans="1:16" x14ac:dyDescent="0.25">
      <c r="A43" s="3" t="s">
        <v>32</v>
      </c>
      <c r="B43" s="12">
        <v>203</v>
      </c>
      <c r="C43" s="12"/>
      <c r="D43" s="12">
        <v>2</v>
      </c>
      <c r="E43" s="12">
        <v>15</v>
      </c>
      <c r="F43" s="12">
        <v>14</v>
      </c>
      <c r="G43" s="12">
        <v>4</v>
      </c>
      <c r="H43" s="12">
        <v>3</v>
      </c>
      <c r="I43" s="12">
        <v>6</v>
      </c>
      <c r="J43" s="12"/>
      <c r="K43" s="12">
        <v>247</v>
      </c>
      <c r="M43" s="5" t="s">
        <v>32</v>
      </c>
      <c r="N43" s="13">
        <v>142</v>
      </c>
      <c r="O43" s="13">
        <v>105</v>
      </c>
      <c r="P43" s="13">
        <v>247</v>
      </c>
    </row>
    <row r="44" spans="1:16" x14ac:dyDescent="0.25">
      <c r="A44" s="7" t="s">
        <v>35</v>
      </c>
      <c r="B44" s="2">
        <v>2955</v>
      </c>
      <c r="C44" s="2">
        <v>0</v>
      </c>
      <c r="D44" s="2">
        <v>51</v>
      </c>
      <c r="E44" s="2">
        <v>547</v>
      </c>
      <c r="F44" s="2">
        <v>131</v>
      </c>
      <c r="G44" s="2">
        <v>120</v>
      </c>
      <c r="H44" s="2">
        <v>134</v>
      </c>
      <c r="I44" s="2">
        <v>89</v>
      </c>
      <c r="J44" s="2">
        <v>1</v>
      </c>
      <c r="K44" s="2">
        <v>4028</v>
      </c>
      <c r="M44" s="8" t="s">
        <v>35</v>
      </c>
      <c r="N44" s="4">
        <v>2237</v>
      </c>
      <c r="O44" s="4">
        <v>1791</v>
      </c>
      <c r="P44" s="4">
        <v>4028</v>
      </c>
    </row>
    <row r="45" spans="1:16" x14ac:dyDescent="0.25">
      <c r="A45" s="3" t="s">
        <v>21</v>
      </c>
      <c r="B45" s="12">
        <v>249</v>
      </c>
      <c r="C45" s="12"/>
      <c r="D45" s="12"/>
      <c r="E45" s="12">
        <v>20</v>
      </c>
      <c r="F45" s="12">
        <v>8</v>
      </c>
      <c r="G45" s="12">
        <v>3</v>
      </c>
      <c r="H45" s="12">
        <v>4</v>
      </c>
      <c r="I45" s="12">
        <v>13</v>
      </c>
      <c r="J45" s="12">
        <v>1</v>
      </c>
      <c r="K45" s="12">
        <v>298</v>
      </c>
      <c r="M45" s="5" t="s">
        <v>21</v>
      </c>
      <c r="N45" s="13">
        <v>164</v>
      </c>
      <c r="O45" s="13">
        <v>134</v>
      </c>
      <c r="P45" s="13">
        <v>298</v>
      </c>
    </row>
    <row r="46" spans="1:16" x14ac:dyDescent="0.25">
      <c r="A46" s="3" t="s">
        <v>22</v>
      </c>
      <c r="B46" s="12">
        <v>207</v>
      </c>
      <c r="C46" s="12"/>
      <c r="D46" s="12"/>
      <c r="E46" s="12">
        <v>21</v>
      </c>
      <c r="F46" s="12">
        <v>4</v>
      </c>
      <c r="G46" s="12">
        <v>4</v>
      </c>
      <c r="H46" s="12">
        <v>5</v>
      </c>
      <c r="I46" s="12">
        <v>5</v>
      </c>
      <c r="J46" s="12"/>
      <c r="K46" s="12">
        <v>246</v>
      </c>
      <c r="M46" s="5" t="s">
        <v>22</v>
      </c>
      <c r="N46" s="13">
        <v>132</v>
      </c>
      <c r="O46" s="13">
        <v>114</v>
      </c>
      <c r="P46" s="13">
        <v>246</v>
      </c>
    </row>
    <row r="47" spans="1:16" x14ac:dyDescent="0.25">
      <c r="A47" s="3" t="s">
        <v>23</v>
      </c>
      <c r="B47" s="12">
        <v>272</v>
      </c>
      <c r="C47" s="12"/>
      <c r="D47" s="12">
        <v>4</v>
      </c>
      <c r="E47" s="12">
        <v>25</v>
      </c>
      <c r="F47" s="12">
        <v>39</v>
      </c>
      <c r="G47" s="12">
        <v>9</v>
      </c>
      <c r="H47" s="12">
        <v>7</v>
      </c>
      <c r="I47" s="12">
        <v>3</v>
      </c>
      <c r="J47" s="12"/>
      <c r="K47" s="12">
        <v>359</v>
      </c>
      <c r="M47" s="5" t="s">
        <v>23</v>
      </c>
      <c r="N47" s="13">
        <v>197</v>
      </c>
      <c r="O47" s="13">
        <v>162</v>
      </c>
      <c r="P47" s="13">
        <v>359</v>
      </c>
    </row>
    <row r="48" spans="1:16" x14ac:dyDescent="0.25">
      <c r="A48" s="3" t="s">
        <v>24</v>
      </c>
      <c r="B48" s="12">
        <v>259</v>
      </c>
      <c r="C48" s="12"/>
      <c r="D48" s="12">
        <v>13</v>
      </c>
      <c r="E48" s="12">
        <v>29</v>
      </c>
      <c r="F48" s="12">
        <v>15</v>
      </c>
      <c r="G48" s="12">
        <v>6</v>
      </c>
      <c r="H48" s="12">
        <v>18</v>
      </c>
      <c r="I48" s="12">
        <v>6</v>
      </c>
      <c r="J48" s="12"/>
      <c r="K48" s="12">
        <v>346</v>
      </c>
      <c r="M48" s="5" t="s">
        <v>24</v>
      </c>
      <c r="N48" s="13">
        <v>204</v>
      </c>
      <c r="O48" s="13">
        <v>142</v>
      </c>
      <c r="P48" s="13">
        <v>346</v>
      </c>
    </row>
    <row r="49" spans="1:16" x14ac:dyDescent="0.25">
      <c r="A49" s="3" t="s">
        <v>25</v>
      </c>
      <c r="B49" s="12">
        <v>259</v>
      </c>
      <c r="C49" s="12"/>
      <c r="D49" s="12">
        <v>6</v>
      </c>
      <c r="E49" s="12">
        <v>34</v>
      </c>
      <c r="F49" s="12">
        <v>17</v>
      </c>
      <c r="G49" s="12">
        <v>12</v>
      </c>
      <c r="H49" s="12">
        <v>20</v>
      </c>
      <c r="I49" s="12">
        <v>6</v>
      </c>
      <c r="J49" s="12"/>
      <c r="K49" s="12">
        <v>354</v>
      </c>
      <c r="M49" s="5" t="s">
        <v>25</v>
      </c>
      <c r="N49" s="13">
        <v>191</v>
      </c>
      <c r="O49" s="13">
        <v>163</v>
      </c>
      <c r="P49" s="13">
        <v>354</v>
      </c>
    </row>
    <row r="50" spans="1:16" x14ac:dyDescent="0.25">
      <c r="A50" s="3" t="s">
        <v>26</v>
      </c>
      <c r="B50" s="12">
        <v>313</v>
      </c>
      <c r="C50" s="12"/>
      <c r="D50" s="12">
        <v>6</v>
      </c>
      <c r="E50" s="12">
        <v>34</v>
      </c>
      <c r="F50" s="12">
        <v>8</v>
      </c>
      <c r="G50" s="12">
        <v>11</v>
      </c>
      <c r="H50" s="12">
        <v>11</v>
      </c>
      <c r="I50" s="12">
        <v>9</v>
      </c>
      <c r="J50" s="12"/>
      <c r="K50" s="12">
        <v>392</v>
      </c>
      <c r="M50" s="5" t="s">
        <v>26</v>
      </c>
      <c r="N50" s="13">
        <v>212</v>
      </c>
      <c r="O50" s="13">
        <v>180</v>
      </c>
      <c r="P50" s="13">
        <v>392</v>
      </c>
    </row>
    <row r="51" spans="1:16" x14ac:dyDescent="0.25">
      <c r="A51" s="3" t="s">
        <v>27</v>
      </c>
      <c r="B51" s="12">
        <v>219</v>
      </c>
      <c r="C51" s="12"/>
      <c r="D51" s="12">
        <v>5</v>
      </c>
      <c r="E51" s="12">
        <v>54</v>
      </c>
      <c r="F51" s="12">
        <v>8</v>
      </c>
      <c r="G51" s="12">
        <v>9</v>
      </c>
      <c r="H51" s="12">
        <v>15</v>
      </c>
      <c r="I51" s="12">
        <v>10</v>
      </c>
      <c r="J51" s="12"/>
      <c r="K51" s="12">
        <v>320</v>
      </c>
      <c r="M51" s="5" t="s">
        <v>27</v>
      </c>
      <c r="N51" s="13">
        <v>159</v>
      </c>
      <c r="O51" s="13">
        <v>161</v>
      </c>
      <c r="P51" s="13">
        <v>320</v>
      </c>
    </row>
    <row r="52" spans="1:16" x14ac:dyDescent="0.25">
      <c r="A52" s="3" t="s">
        <v>28</v>
      </c>
      <c r="B52" s="12">
        <v>288</v>
      </c>
      <c r="C52" s="12"/>
      <c r="D52" s="12">
        <v>4</v>
      </c>
      <c r="E52" s="12">
        <v>81</v>
      </c>
      <c r="F52" s="12">
        <v>4</v>
      </c>
      <c r="G52" s="12">
        <v>17</v>
      </c>
      <c r="H52" s="12">
        <v>15</v>
      </c>
      <c r="I52" s="12">
        <v>8</v>
      </c>
      <c r="J52" s="12"/>
      <c r="K52" s="12">
        <v>417</v>
      </c>
      <c r="M52" s="5" t="s">
        <v>28</v>
      </c>
      <c r="N52" s="13">
        <v>226</v>
      </c>
      <c r="O52" s="13">
        <v>191</v>
      </c>
      <c r="P52" s="13">
        <v>417</v>
      </c>
    </row>
    <row r="53" spans="1:16" x14ac:dyDescent="0.25">
      <c r="A53" s="3" t="s">
        <v>29</v>
      </c>
      <c r="B53" s="12">
        <v>231</v>
      </c>
      <c r="C53" s="12"/>
      <c r="D53" s="12">
        <v>9</v>
      </c>
      <c r="E53" s="12">
        <v>61</v>
      </c>
      <c r="F53" s="12">
        <v>7</v>
      </c>
      <c r="G53" s="12">
        <v>22</v>
      </c>
      <c r="H53" s="12">
        <v>11</v>
      </c>
      <c r="I53" s="12">
        <v>9</v>
      </c>
      <c r="J53" s="12"/>
      <c r="K53" s="12">
        <v>350</v>
      </c>
      <c r="M53" s="5" t="s">
        <v>29</v>
      </c>
      <c r="N53" s="13">
        <v>216</v>
      </c>
      <c r="O53" s="13">
        <v>134</v>
      </c>
      <c r="P53" s="13">
        <v>350</v>
      </c>
    </row>
    <row r="54" spans="1:16" x14ac:dyDescent="0.25">
      <c r="A54" s="3" t="s">
        <v>30</v>
      </c>
      <c r="B54" s="12">
        <v>241</v>
      </c>
      <c r="C54" s="12"/>
      <c r="D54" s="12">
        <v>1</v>
      </c>
      <c r="E54" s="12">
        <v>76</v>
      </c>
      <c r="F54" s="12">
        <v>6</v>
      </c>
      <c r="G54" s="12">
        <v>8</v>
      </c>
      <c r="H54" s="12">
        <v>10</v>
      </c>
      <c r="I54" s="12">
        <v>5</v>
      </c>
      <c r="J54" s="12"/>
      <c r="K54" s="12">
        <v>347</v>
      </c>
      <c r="M54" s="5" t="s">
        <v>30</v>
      </c>
      <c r="N54" s="13">
        <v>199</v>
      </c>
      <c r="O54" s="13">
        <v>148</v>
      </c>
      <c r="P54" s="13">
        <v>347</v>
      </c>
    </row>
    <row r="55" spans="1:16" x14ac:dyDescent="0.25">
      <c r="A55" s="3" t="s">
        <v>31</v>
      </c>
      <c r="B55" s="12">
        <v>207</v>
      </c>
      <c r="C55" s="12"/>
      <c r="D55" s="12">
        <v>2</v>
      </c>
      <c r="E55" s="12">
        <v>63</v>
      </c>
      <c r="F55" s="12">
        <v>10</v>
      </c>
      <c r="G55" s="12">
        <v>12</v>
      </c>
      <c r="H55" s="12">
        <v>8</v>
      </c>
      <c r="I55" s="12">
        <v>11</v>
      </c>
      <c r="J55" s="12"/>
      <c r="K55" s="12">
        <v>313</v>
      </c>
      <c r="M55" s="5" t="s">
        <v>31</v>
      </c>
      <c r="N55" s="13">
        <v>159</v>
      </c>
      <c r="O55" s="13">
        <v>154</v>
      </c>
      <c r="P55" s="13">
        <v>313</v>
      </c>
    </row>
    <row r="56" spans="1:16" x14ac:dyDescent="0.25">
      <c r="A56" s="3" t="s">
        <v>32</v>
      </c>
      <c r="B56" s="12">
        <v>210</v>
      </c>
      <c r="C56" s="12"/>
      <c r="D56" s="12">
        <v>1</v>
      </c>
      <c r="E56" s="12">
        <v>49</v>
      </c>
      <c r="F56" s="12">
        <v>5</v>
      </c>
      <c r="G56" s="12">
        <v>7</v>
      </c>
      <c r="H56" s="12">
        <v>10</v>
      </c>
      <c r="I56" s="12">
        <v>4</v>
      </c>
      <c r="J56" s="12"/>
      <c r="K56" s="12">
        <v>286</v>
      </c>
      <c r="M56" s="5" t="s">
        <v>32</v>
      </c>
      <c r="N56" s="13">
        <v>178</v>
      </c>
      <c r="O56" s="13">
        <v>108</v>
      </c>
      <c r="P56" s="13">
        <v>286</v>
      </c>
    </row>
    <row r="57" spans="1:16" x14ac:dyDescent="0.25">
      <c r="A57" s="7" t="s">
        <v>36</v>
      </c>
      <c r="B57" s="2">
        <f>SUM(B58:B69)</f>
        <v>2796</v>
      </c>
      <c r="C57" s="2">
        <f t="shared" ref="C57:K57" si="1">SUM(C58:C69)</f>
        <v>1</v>
      </c>
      <c r="D57" s="2">
        <f t="shared" si="1"/>
        <v>55</v>
      </c>
      <c r="E57" s="2">
        <f t="shared" si="1"/>
        <v>1628</v>
      </c>
      <c r="F57" s="2">
        <f t="shared" si="1"/>
        <v>145</v>
      </c>
      <c r="G57" s="2">
        <f t="shared" si="1"/>
        <v>183</v>
      </c>
      <c r="H57" s="2">
        <f t="shared" si="1"/>
        <v>145</v>
      </c>
      <c r="I57" s="2">
        <f t="shared" si="1"/>
        <v>116</v>
      </c>
      <c r="J57" s="2"/>
      <c r="K57" s="2">
        <f t="shared" si="1"/>
        <v>5069</v>
      </c>
      <c r="M57" s="8" t="s">
        <v>36</v>
      </c>
      <c r="N57" s="4">
        <f>SUM(N58:N69)</f>
        <v>2700</v>
      </c>
      <c r="O57" s="4">
        <f t="shared" ref="O57:P57" si="2">SUM(O58:O69)</f>
        <v>2369</v>
      </c>
      <c r="P57" s="4">
        <f t="shared" si="2"/>
        <v>5069</v>
      </c>
    </row>
    <row r="58" spans="1:16" x14ac:dyDescent="0.25">
      <c r="A58" s="3" t="s">
        <v>21</v>
      </c>
      <c r="B58" s="12">
        <v>237</v>
      </c>
      <c r="C58" s="12"/>
      <c r="D58" s="12">
        <v>3</v>
      </c>
      <c r="E58" s="12">
        <v>75</v>
      </c>
      <c r="F58" s="12">
        <v>5</v>
      </c>
      <c r="G58" s="12">
        <v>17</v>
      </c>
      <c r="H58" s="12">
        <v>10</v>
      </c>
      <c r="I58" s="12">
        <v>5</v>
      </c>
      <c r="J58" s="12"/>
      <c r="K58" s="12">
        <v>352</v>
      </c>
      <c r="M58" s="5" t="s">
        <v>21</v>
      </c>
      <c r="N58" s="13">
        <v>215</v>
      </c>
      <c r="O58" s="13">
        <v>137</v>
      </c>
      <c r="P58" s="13">
        <v>352</v>
      </c>
    </row>
    <row r="59" spans="1:16" x14ac:dyDescent="0.25">
      <c r="A59" s="3" t="s">
        <v>22</v>
      </c>
      <c r="B59" s="12">
        <v>223</v>
      </c>
      <c r="C59" s="12"/>
      <c r="D59" s="12">
        <v>8</v>
      </c>
      <c r="E59" s="12">
        <v>114</v>
      </c>
      <c r="F59" s="12">
        <v>11</v>
      </c>
      <c r="G59" s="12">
        <v>16</v>
      </c>
      <c r="H59" s="12">
        <v>9</v>
      </c>
      <c r="I59" s="12">
        <v>10</v>
      </c>
      <c r="J59" s="12"/>
      <c r="K59" s="12">
        <v>391</v>
      </c>
      <c r="M59" s="5" t="s">
        <v>22</v>
      </c>
      <c r="N59" s="13">
        <v>206</v>
      </c>
      <c r="O59" s="13">
        <v>185</v>
      </c>
      <c r="P59" s="13">
        <v>391</v>
      </c>
    </row>
    <row r="60" spans="1:16" x14ac:dyDescent="0.25">
      <c r="A60" s="3" t="s">
        <v>23</v>
      </c>
      <c r="B60" s="12">
        <v>249</v>
      </c>
      <c r="C60" s="12"/>
      <c r="D60" s="12">
        <v>7</v>
      </c>
      <c r="E60" s="12">
        <v>152</v>
      </c>
      <c r="F60" s="12">
        <v>16</v>
      </c>
      <c r="G60" s="12">
        <v>15</v>
      </c>
      <c r="H60" s="12">
        <v>14</v>
      </c>
      <c r="I60" s="12">
        <v>5</v>
      </c>
      <c r="J60" s="12"/>
      <c r="K60" s="12">
        <v>458</v>
      </c>
      <c r="M60" s="5" t="s">
        <v>23</v>
      </c>
      <c r="N60" s="13">
        <v>251</v>
      </c>
      <c r="O60" s="13">
        <v>207</v>
      </c>
      <c r="P60" s="13">
        <v>458</v>
      </c>
    </row>
    <row r="61" spans="1:16" x14ac:dyDescent="0.25">
      <c r="A61" s="3" t="s">
        <v>24</v>
      </c>
      <c r="B61" s="12">
        <v>208</v>
      </c>
      <c r="C61" s="12"/>
      <c r="D61" s="12">
        <v>17</v>
      </c>
      <c r="E61" s="12">
        <v>158</v>
      </c>
      <c r="F61" s="12">
        <v>6</v>
      </c>
      <c r="G61" s="12">
        <v>11</v>
      </c>
      <c r="H61" s="12">
        <v>7</v>
      </c>
      <c r="I61" s="12">
        <v>11</v>
      </c>
      <c r="J61" s="12"/>
      <c r="K61" s="12">
        <f t="shared" ref="K61:K69" si="3">SUM(B61:J61)</f>
        <v>418</v>
      </c>
      <c r="M61" s="5" t="s">
        <v>24</v>
      </c>
      <c r="N61" s="13">
        <v>230</v>
      </c>
      <c r="O61" s="13">
        <v>188</v>
      </c>
      <c r="P61" s="13">
        <f t="shared" ref="P61:P69" si="4">SUM(N61:O61)</f>
        <v>418</v>
      </c>
    </row>
    <row r="62" spans="1:16" x14ac:dyDescent="0.25">
      <c r="A62" s="3" t="s">
        <v>25</v>
      </c>
      <c r="B62" s="14">
        <v>238</v>
      </c>
      <c r="C62" s="14"/>
      <c r="D62" s="14">
        <v>6</v>
      </c>
      <c r="E62" s="14">
        <v>131</v>
      </c>
      <c r="F62" s="14">
        <v>11</v>
      </c>
      <c r="G62" s="14">
        <v>13</v>
      </c>
      <c r="H62" s="14">
        <v>9</v>
      </c>
      <c r="I62" s="14">
        <v>10</v>
      </c>
      <c r="J62" s="12"/>
      <c r="K62" s="12">
        <f t="shared" si="3"/>
        <v>418</v>
      </c>
      <c r="M62" s="5" t="s">
        <v>25</v>
      </c>
      <c r="N62" s="15">
        <v>242</v>
      </c>
      <c r="O62" s="15">
        <v>176</v>
      </c>
      <c r="P62" s="13">
        <f t="shared" si="4"/>
        <v>418</v>
      </c>
    </row>
    <row r="63" spans="1:16" x14ac:dyDescent="0.25">
      <c r="A63" s="3" t="s">
        <v>26</v>
      </c>
      <c r="B63" s="12">
        <v>208</v>
      </c>
      <c r="C63" s="12"/>
      <c r="D63" s="12">
        <v>5</v>
      </c>
      <c r="E63" s="12">
        <v>101</v>
      </c>
      <c r="F63" s="12">
        <v>12</v>
      </c>
      <c r="G63" s="12">
        <v>14</v>
      </c>
      <c r="H63" s="12">
        <v>10</v>
      </c>
      <c r="I63" s="12">
        <v>12</v>
      </c>
      <c r="J63" s="12"/>
      <c r="K63" s="12">
        <f t="shared" si="3"/>
        <v>362</v>
      </c>
      <c r="M63" s="5" t="s">
        <v>26</v>
      </c>
      <c r="N63" s="13">
        <v>189</v>
      </c>
      <c r="O63" s="13">
        <v>173</v>
      </c>
      <c r="P63" s="13">
        <f t="shared" si="4"/>
        <v>362</v>
      </c>
    </row>
    <row r="64" spans="1:16" x14ac:dyDescent="0.25">
      <c r="A64" s="3" t="s">
        <v>27</v>
      </c>
      <c r="B64" s="12">
        <v>241</v>
      </c>
      <c r="C64" s="12"/>
      <c r="D64" s="12">
        <v>0</v>
      </c>
      <c r="E64" s="12">
        <v>130</v>
      </c>
      <c r="F64" s="12">
        <v>15</v>
      </c>
      <c r="G64" s="12">
        <v>13</v>
      </c>
      <c r="H64" s="12">
        <v>12</v>
      </c>
      <c r="I64" s="12">
        <v>4</v>
      </c>
      <c r="J64" s="12"/>
      <c r="K64" s="12">
        <f t="shared" si="3"/>
        <v>415</v>
      </c>
      <c r="M64" s="5" t="s">
        <v>27</v>
      </c>
      <c r="N64" s="13">
        <v>231</v>
      </c>
      <c r="O64" s="13">
        <v>184</v>
      </c>
      <c r="P64" s="13">
        <f t="shared" si="4"/>
        <v>415</v>
      </c>
    </row>
    <row r="65" spans="1:16" x14ac:dyDescent="0.25">
      <c r="A65" s="3" t="s">
        <v>28</v>
      </c>
      <c r="B65" s="12">
        <v>286</v>
      </c>
      <c r="C65" s="12">
        <v>1</v>
      </c>
      <c r="D65" s="12">
        <v>1</v>
      </c>
      <c r="E65" s="12">
        <v>167</v>
      </c>
      <c r="F65" s="12">
        <v>22</v>
      </c>
      <c r="G65" s="12">
        <v>24</v>
      </c>
      <c r="H65" s="12">
        <v>16</v>
      </c>
      <c r="I65" s="12">
        <v>10</v>
      </c>
      <c r="J65" s="12"/>
      <c r="K65" s="12">
        <f t="shared" si="3"/>
        <v>527</v>
      </c>
      <c r="M65" s="5" t="s">
        <v>28</v>
      </c>
      <c r="N65" s="13">
        <v>249</v>
      </c>
      <c r="O65" s="13">
        <v>278</v>
      </c>
      <c r="P65" s="13">
        <f t="shared" si="4"/>
        <v>527</v>
      </c>
    </row>
    <row r="66" spans="1:16" x14ac:dyDescent="0.25">
      <c r="A66" s="3" t="s">
        <v>29</v>
      </c>
      <c r="B66" s="16">
        <v>242</v>
      </c>
      <c r="C66" s="16"/>
      <c r="D66" s="16">
        <v>2</v>
      </c>
      <c r="E66" s="16">
        <v>164</v>
      </c>
      <c r="F66" s="16">
        <v>6</v>
      </c>
      <c r="G66" s="16">
        <v>6</v>
      </c>
      <c r="H66" s="16">
        <v>12</v>
      </c>
      <c r="I66" s="16">
        <v>8</v>
      </c>
      <c r="J66" s="12"/>
      <c r="K66" s="12">
        <f t="shared" si="3"/>
        <v>440</v>
      </c>
      <c r="M66" s="5" t="s">
        <v>29</v>
      </c>
      <c r="N66" s="13">
        <v>226</v>
      </c>
      <c r="O66" s="13">
        <v>214</v>
      </c>
      <c r="P66" s="13">
        <f t="shared" si="4"/>
        <v>440</v>
      </c>
    </row>
    <row r="67" spans="1:16" x14ac:dyDescent="0.25">
      <c r="A67" s="3" t="s">
        <v>30</v>
      </c>
      <c r="B67" s="12">
        <v>235</v>
      </c>
      <c r="C67" s="12"/>
      <c r="D67" s="12">
        <v>4</v>
      </c>
      <c r="E67" s="12">
        <v>161</v>
      </c>
      <c r="F67" s="12">
        <v>14</v>
      </c>
      <c r="G67" s="12">
        <v>21</v>
      </c>
      <c r="H67" s="12">
        <v>24</v>
      </c>
      <c r="I67" s="12">
        <v>12</v>
      </c>
      <c r="J67" s="12"/>
      <c r="K67" s="12">
        <f t="shared" si="3"/>
        <v>471</v>
      </c>
      <c r="M67" s="5" t="s">
        <v>30</v>
      </c>
      <c r="N67" s="13">
        <v>237</v>
      </c>
      <c r="O67" s="13">
        <v>234</v>
      </c>
      <c r="P67" s="13">
        <f t="shared" si="4"/>
        <v>471</v>
      </c>
    </row>
    <row r="68" spans="1:16" x14ac:dyDescent="0.25">
      <c r="A68" s="3" t="s">
        <v>31</v>
      </c>
      <c r="B68" s="12">
        <v>220</v>
      </c>
      <c r="C68" s="12"/>
      <c r="D68" s="12">
        <v>2</v>
      </c>
      <c r="E68" s="12">
        <v>149</v>
      </c>
      <c r="F68" s="12">
        <v>9</v>
      </c>
      <c r="G68" s="12">
        <v>15</v>
      </c>
      <c r="H68" s="12">
        <v>11</v>
      </c>
      <c r="I68" s="12">
        <v>14</v>
      </c>
      <c r="J68" s="12"/>
      <c r="K68" s="12">
        <f t="shared" si="3"/>
        <v>420</v>
      </c>
      <c r="M68" s="5" t="s">
        <v>31</v>
      </c>
      <c r="N68" s="13">
        <v>210</v>
      </c>
      <c r="O68" s="13">
        <v>210</v>
      </c>
      <c r="P68" s="13">
        <f t="shared" si="4"/>
        <v>420</v>
      </c>
    </row>
    <row r="69" spans="1:16" x14ac:dyDescent="0.25">
      <c r="A69" s="3" t="s">
        <v>32</v>
      </c>
      <c r="B69" s="12">
        <v>209</v>
      </c>
      <c r="C69" s="12"/>
      <c r="D69" s="12"/>
      <c r="E69" s="12">
        <v>126</v>
      </c>
      <c r="F69" s="12">
        <v>18</v>
      </c>
      <c r="G69" s="12">
        <v>18</v>
      </c>
      <c r="H69" s="12">
        <v>11</v>
      </c>
      <c r="I69" s="12">
        <v>15</v>
      </c>
      <c r="J69" s="12"/>
      <c r="K69" s="12">
        <f t="shared" si="3"/>
        <v>397</v>
      </c>
      <c r="M69" s="5" t="s">
        <v>32</v>
      </c>
      <c r="N69" s="13">
        <v>214</v>
      </c>
      <c r="O69" s="13">
        <v>183</v>
      </c>
      <c r="P69" s="13">
        <f t="shared" si="4"/>
        <v>397</v>
      </c>
    </row>
    <row r="70" spans="1:16" x14ac:dyDescent="0.25">
      <c r="A70" s="7" t="s">
        <v>37</v>
      </c>
      <c r="B70" s="2">
        <f>SUM(B71:B82)</f>
        <v>2931</v>
      </c>
      <c r="C70" s="2">
        <f t="shared" ref="C70:K70" si="5">SUM(C71:C82)</f>
        <v>0</v>
      </c>
      <c r="D70" s="2">
        <f t="shared" si="5"/>
        <v>28</v>
      </c>
      <c r="E70" s="2">
        <f t="shared" si="5"/>
        <v>1939</v>
      </c>
      <c r="F70" s="2">
        <f t="shared" si="5"/>
        <v>201</v>
      </c>
      <c r="G70" s="2">
        <f t="shared" si="5"/>
        <v>217</v>
      </c>
      <c r="H70" s="2">
        <f t="shared" si="5"/>
        <v>154</v>
      </c>
      <c r="I70" s="2">
        <f t="shared" si="5"/>
        <v>87</v>
      </c>
      <c r="J70" s="2">
        <f t="shared" si="5"/>
        <v>0</v>
      </c>
      <c r="K70" s="2">
        <f t="shared" si="5"/>
        <v>5557</v>
      </c>
      <c r="M70" s="8" t="s">
        <v>37</v>
      </c>
      <c r="N70" s="4">
        <f>SUM(N71:N82)</f>
        <v>2820</v>
      </c>
      <c r="O70" s="4">
        <f t="shared" ref="O70:P70" si="6">SUM(O71:O82)</f>
        <v>2737</v>
      </c>
      <c r="P70" s="4">
        <f t="shared" si="6"/>
        <v>5557</v>
      </c>
    </row>
    <row r="71" spans="1:16" x14ac:dyDescent="0.25">
      <c r="A71" s="3" t="s">
        <v>21</v>
      </c>
      <c r="B71" s="12">
        <v>219</v>
      </c>
      <c r="C71" s="12"/>
      <c r="D71" s="12">
        <v>1</v>
      </c>
      <c r="E71" s="12">
        <v>101</v>
      </c>
      <c r="F71" s="12">
        <v>8</v>
      </c>
      <c r="G71" s="12">
        <v>18</v>
      </c>
      <c r="H71" s="12">
        <v>11</v>
      </c>
      <c r="I71" s="12">
        <v>7</v>
      </c>
      <c r="J71" s="12"/>
      <c r="K71" s="12">
        <f t="shared" ref="K71:K89" si="7">SUM(B71:J71)</f>
        <v>365</v>
      </c>
      <c r="M71" s="5" t="s">
        <v>21</v>
      </c>
      <c r="N71" s="13">
        <v>211</v>
      </c>
      <c r="O71" s="13">
        <v>154</v>
      </c>
      <c r="P71" s="13">
        <f t="shared" ref="P71:P82" si="8">SUM(N71:O71)</f>
        <v>365</v>
      </c>
    </row>
    <row r="72" spans="1:16" x14ac:dyDescent="0.25">
      <c r="A72" s="3" t="s">
        <v>22</v>
      </c>
      <c r="B72" s="12">
        <v>225</v>
      </c>
      <c r="C72" s="12"/>
      <c r="D72" s="12">
        <v>4</v>
      </c>
      <c r="E72" s="12">
        <v>155</v>
      </c>
      <c r="F72" s="12">
        <v>12</v>
      </c>
      <c r="G72" s="12">
        <v>22</v>
      </c>
      <c r="H72" s="12">
        <v>11</v>
      </c>
      <c r="I72" s="12">
        <v>7</v>
      </c>
      <c r="J72" s="12"/>
      <c r="K72" s="12">
        <f t="shared" si="7"/>
        <v>436</v>
      </c>
      <c r="M72" s="5" t="s">
        <v>22</v>
      </c>
      <c r="N72" s="13">
        <v>228</v>
      </c>
      <c r="O72" s="13">
        <v>208</v>
      </c>
      <c r="P72" s="13">
        <f t="shared" si="8"/>
        <v>436</v>
      </c>
    </row>
    <row r="73" spans="1:16" x14ac:dyDescent="0.25">
      <c r="A73" s="3" t="s">
        <v>23</v>
      </c>
      <c r="B73" s="12">
        <v>225</v>
      </c>
      <c r="C73" s="12"/>
      <c r="D73" s="12">
        <v>1</v>
      </c>
      <c r="E73" s="12">
        <v>140</v>
      </c>
      <c r="F73" s="12">
        <v>20</v>
      </c>
      <c r="G73" s="12">
        <v>19</v>
      </c>
      <c r="H73" s="12">
        <v>12</v>
      </c>
      <c r="I73" s="12">
        <v>10</v>
      </c>
      <c r="J73" s="12"/>
      <c r="K73" s="12">
        <f t="shared" si="7"/>
        <v>427</v>
      </c>
      <c r="M73" s="5" t="s">
        <v>23</v>
      </c>
      <c r="N73" s="13">
        <v>210</v>
      </c>
      <c r="O73" s="13">
        <v>217</v>
      </c>
      <c r="P73" s="13">
        <f t="shared" si="8"/>
        <v>427</v>
      </c>
    </row>
    <row r="74" spans="1:16" x14ac:dyDescent="0.25">
      <c r="A74" s="3" t="s">
        <v>24</v>
      </c>
      <c r="B74" s="12">
        <v>254</v>
      </c>
      <c r="C74" s="12"/>
      <c r="D74" s="12">
        <v>1</v>
      </c>
      <c r="E74" s="12">
        <v>155</v>
      </c>
      <c r="F74" s="12">
        <v>18</v>
      </c>
      <c r="G74" s="12">
        <v>25</v>
      </c>
      <c r="H74" s="12">
        <v>13</v>
      </c>
      <c r="I74" s="12">
        <v>7</v>
      </c>
      <c r="J74" s="12"/>
      <c r="K74" s="12">
        <f t="shared" si="7"/>
        <v>473</v>
      </c>
      <c r="M74" s="5" t="s">
        <v>24</v>
      </c>
      <c r="N74" s="13">
        <v>248</v>
      </c>
      <c r="O74" s="13">
        <v>225</v>
      </c>
      <c r="P74" s="13">
        <f t="shared" si="8"/>
        <v>473</v>
      </c>
    </row>
    <row r="75" spans="1:16" x14ac:dyDescent="0.25">
      <c r="A75" s="3" t="s">
        <v>25</v>
      </c>
      <c r="B75" s="12">
        <v>254</v>
      </c>
      <c r="C75" s="12"/>
      <c r="D75" s="12">
        <v>3</v>
      </c>
      <c r="E75" s="12">
        <v>188</v>
      </c>
      <c r="F75" s="12">
        <v>16</v>
      </c>
      <c r="G75" s="12">
        <v>22</v>
      </c>
      <c r="H75" s="12">
        <v>11</v>
      </c>
      <c r="I75" s="14">
        <v>11</v>
      </c>
      <c r="J75" s="12"/>
      <c r="K75" s="12">
        <f t="shared" si="7"/>
        <v>505</v>
      </c>
      <c r="M75" s="5" t="s">
        <v>25</v>
      </c>
      <c r="N75" s="15">
        <v>255</v>
      </c>
      <c r="O75" s="15">
        <v>250</v>
      </c>
      <c r="P75" s="13">
        <f t="shared" si="8"/>
        <v>505</v>
      </c>
    </row>
    <row r="76" spans="1:16" x14ac:dyDescent="0.25">
      <c r="A76" s="3" t="s">
        <v>26</v>
      </c>
      <c r="B76" s="12">
        <v>235</v>
      </c>
      <c r="C76" s="12"/>
      <c r="D76" s="12"/>
      <c r="E76" s="12">
        <v>138</v>
      </c>
      <c r="F76" s="12">
        <v>20</v>
      </c>
      <c r="G76" s="12">
        <v>21</v>
      </c>
      <c r="H76" s="12">
        <v>16</v>
      </c>
      <c r="I76" s="12">
        <v>7</v>
      </c>
      <c r="J76" s="12"/>
      <c r="K76" s="12">
        <f t="shared" si="7"/>
        <v>437</v>
      </c>
      <c r="M76" s="5" t="s">
        <v>26</v>
      </c>
      <c r="N76" s="13">
        <v>219</v>
      </c>
      <c r="O76" s="13">
        <v>218</v>
      </c>
      <c r="P76" s="13">
        <f t="shared" si="8"/>
        <v>437</v>
      </c>
    </row>
    <row r="77" spans="1:16" x14ac:dyDescent="0.25">
      <c r="A77" s="3" t="s">
        <v>27</v>
      </c>
      <c r="B77" s="12">
        <v>261</v>
      </c>
      <c r="C77" s="12"/>
      <c r="D77" s="12">
        <v>2</v>
      </c>
      <c r="E77" s="12">
        <v>168</v>
      </c>
      <c r="F77" s="12">
        <v>21</v>
      </c>
      <c r="G77" s="12">
        <v>10</v>
      </c>
      <c r="H77" s="12">
        <v>9</v>
      </c>
      <c r="I77" s="12">
        <v>7</v>
      </c>
      <c r="J77" s="12"/>
      <c r="K77" s="12">
        <f t="shared" si="7"/>
        <v>478</v>
      </c>
      <c r="M77" s="5" t="s">
        <v>27</v>
      </c>
      <c r="N77" s="13">
        <v>234</v>
      </c>
      <c r="O77" s="13">
        <v>244</v>
      </c>
      <c r="P77" s="13">
        <f t="shared" si="8"/>
        <v>478</v>
      </c>
    </row>
    <row r="78" spans="1:16" x14ac:dyDescent="0.25">
      <c r="A78" s="3" t="s">
        <v>28</v>
      </c>
      <c r="B78" s="12">
        <v>236</v>
      </c>
      <c r="C78" s="12"/>
      <c r="D78" s="12">
        <v>3</v>
      </c>
      <c r="E78" s="12">
        <v>173</v>
      </c>
      <c r="F78" s="12">
        <v>12</v>
      </c>
      <c r="G78" s="12">
        <v>13</v>
      </c>
      <c r="H78" s="12">
        <v>7</v>
      </c>
      <c r="I78" s="12">
        <v>5</v>
      </c>
      <c r="J78" s="12"/>
      <c r="K78" s="12">
        <f t="shared" si="7"/>
        <v>449</v>
      </c>
      <c r="M78" s="5" t="s">
        <v>28</v>
      </c>
      <c r="N78" s="13">
        <v>219</v>
      </c>
      <c r="O78" s="13">
        <v>230</v>
      </c>
      <c r="P78" s="13">
        <f t="shared" si="8"/>
        <v>449</v>
      </c>
    </row>
    <row r="79" spans="1:16" x14ac:dyDescent="0.25">
      <c r="A79" s="3" t="s">
        <v>29</v>
      </c>
      <c r="B79" s="16">
        <v>247</v>
      </c>
      <c r="C79" s="16"/>
      <c r="D79" s="16">
        <v>6</v>
      </c>
      <c r="E79" s="16">
        <v>193</v>
      </c>
      <c r="F79" s="16">
        <v>25</v>
      </c>
      <c r="G79" s="16">
        <v>19</v>
      </c>
      <c r="H79" s="16">
        <v>18</v>
      </c>
      <c r="I79" s="16">
        <v>8</v>
      </c>
      <c r="J79" s="12"/>
      <c r="K79" s="12">
        <f t="shared" si="7"/>
        <v>516</v>
      </c>
      <c r="M79" s="5" t="s">
        <v>29</v>
      </c>
      <c r="N79" s="13">
        <v>264</v>
      </c>
      <c r="O79" s="13">
        <v>252</v>
      </c>
      <c r="P79" s="13">
        <f t="shared" si="8"/>
        <v>516</v>
      </c>
    </row>
    <row r="80" spans="1:16" x14ac:dyDescent="0.25">
      <c r="A80" s="3" t="s">
        <v>30</v>
      </c>
      <c r="B80" s="12">
        <v>283</v>
      </c>
      <c r="C80" s="12"/>
      <c r="D80" s="12">
        <v>2</v>
      </c>
      <c r="E80" s="12">
        <v>198</v>
      </c>
      <c r="F80" s="12">
        <v>14</v>
      </c>
      <c r="G80" s="12">
        <v>21</v>
      </c>
      <c r="H80" s="12">
        <v>15</v>
      </c>
      <c r="I80" s="12">
        <v>5</v>
      </c>
      <c r="J80" s="12"/>
      <c r="K80" s="12">
        <f t="shared" si="7"/>
        <v>538</v>
      </c>
      <c r="M80" s="5" t="s">
        <v>30</v>
      </c>
      <c r="N80" s="13">
        <v>279</v>
      </c>
      <c r="O80" s="13">
        <v>259</v>
      </c>
      <c r="P80" s="13">
        <f t="shared" si="8"/>
        <v>538</v>
      </c>
    </row>
    <row r="81" spans="1:17" x14ac:dyDescent="0.25">
      <c r="A81" s="3" t="s">
        <v>31</v>
      </c>
      <c r="B81" s="12">
        <v>219</v>
      </c>
      <c r="C81" s="12"/>
      <c r="D81" s="12">
        <v>1</v>
      </c>
      <c r="E81" s="12">
        <v>142</v>
      </c>
      <c r="F81" s="12">
        <v>15</v>
      </c>
      <c r="G81" s="12">
        <v>14</v>
      </c>
      <c r="H81" s="12">
        <v>13</v>
      </c>
      <c r="I81" s="12">
        <v>7</v>
      </c>
      <c r="J81" s="12"/>
      <c r="K81" s="12">
        <f t="shared" si="7"/>
        <v>411</v>
      </c>
      <c r="M81" s="5" t="s">
        <v>31</v>
      </c>
      <c r="N81" s="13">
        <v>200</v>
      </c>
      <c r="O81" s="13">
        <v>211</v>
      </c>
      <c r="P81" s="13">
        <f t="shared" si="8"/>
        <v>411</v>
      </c>
    </row>
    <row r="82" spans="1:17" x14ac:dyDescent="0.25">
      <c r="A82" s="3" t="s">
        <v>32</v>
      </c>
      <c r="B82" s="12">
        <v>273</v>
      </c>
      <c r="C82" s="12"/>
      <c r="D82" s="12">
        <v>4</v>
      </c>
      <c r="E82" s="12">
        <v>188</v>
      </c>
      <c r="F82" s="12">
        <v>20</v>
      </c>
      <c r="G82" s="12">
        <v>13</v>
      </c>
      <c r="H82" s="12">
        <v>18</v>
      </c>
      <c r="I82" s="12">
        <v>6</v>
      </c>
      <c r="J82" s="12"/>
      <c r="K82" s="12">
        <f t="shared" si="7"/>
        <v>522</v>
      </c>
      <c r="M82" s="5" t="s">
        <v>32</v>
      </c>
      <c r="N82" s="13">
        <v>253</v>
      </c>
      <c r="O82" s="13">
        <v>269</v>
      </c>
      <c r="P82" s="13">
        <f t="shared" si="8"/>
        <v>522</v>
      </c>
    </row>
    <row r="83" spans="1:17" x14ac:dyDescent="0.25">
      <c r="A83" s="17" t="s">
        <v>38</v>
      </c>
      <c r="B83" s="18">
        <f t="shared" ref="B83:I83" si="9">SUM(B84:B92)</f>
        <v>1615</v>
      </c>
      <c r="C83" s="18">
        <f t="shared" si="9"/>
        <v>0</v>
      </c>
      <c r="D83" s="18">
        <f t="shared" si="9"/>
        <v>23</v>
      </c>
      <c r="E83" s="18">
        <f t="shared" si="9"/>
        <v>1203</v>
      </c>
      <c r="F83" s="18">
        <f t="shared" si="9"/>
        <v>142</v>
      </c>
      <c r="G83" s="18">
        <f t="shared" si="9"/>
        <v>90</v>
      </c>
      <c r="H83" s="18">
        <f t="shared" si="9"/>
        <v>112</v>
      </c>
      <c r="I83" s="18">
        <f t="shared" si="9"/>
        <v>53</v>
      </c>
      <c r="J83" s="18">
        <f t="shared" ref="J83:K83" si="10">SUM(J84:J95)</f>
        <v>1</v>
      </c>
      <c r="K83" s="18">
        <f t="shared" si="10"/>
        <v>3239</v>
      </c>
      <c r="M83" s="17" t="s">
        <v>38</v>
      </c>
      <c r="N83" s="18">
        <f>SUM(N84:N95)</f>
        <v>1531</v>
      </c>
      <c r="O83" s="18">
        <f t="shared" ref="O83:P83" si="11">SUM(O84:O95)</f>
        <v>1708</v>
      </c>
      <c r="P83" s="18">
        <f t="shared" si="11"/>
        <v>3239</v>
      </c>
    </row>
    <row r="84" spans="1:17" x14ac:dyDescent="0.25">
      <c r="A84" s="19" t="s">
        <v>21</v>
      </c>
      <c r="B84" s="20">
        <v>289</v>
      </c>
      <c r="C84" s="20"/>
      <c r="D84" s="20">
        <v>4</v>
      </c>
      <c r="E84" s="20">
        <v>214</v>
      </c>
      <c r="F84" s="20">
        <v>24</v>
      </c>
      <c r="G84" s="20">
        <v>18</v>
      </c>
      <c r="H84" s="20">
        <v>16</v>
      </c>
      <c r="I84" s="20">
        <v>5</v>
      </c>
      <c r="J84" s="20"/>
      <c r="K84" s="27">
        <f t="shared" si="7"/>
        <v>570</v>
      </c>
      <c r="M84" s="19" t="s">
        <v>21</v>
      </c>
      <c r="N84" s="20">
        <v>302</v>
      </c>
      <c r="O84" s="20">
        <v>268</v>
      </c>
      <c r="P84" s="20">
        <f t="shared" ref="P84:P89" si="12">SUM(N84:O84)</f>
        <v>570</v>
      </c>
    </row>
    <row r="85" spans="1:17" x14ac:dyDescent="0.25">
      <c r="A85" s="19" t="s">
        <v>22</v>
      </c>
      <c r="B85" s="20">
        <v>218</v>
      </c>
      <c r="C85" s="20"/>
      <c r="D85" s="20">
        <v>2</v>
      </c>
      <c r="E85" s="20">
        <v>142</v>
      </c>
      <c r="F85" s="20">
        <v>23</v>
      </c>
      <c r="G85" s="20">
        <v>13</v>
      </c>
      <c r="H85" s="20">
        <v>18</v>
      </c>
      <c r="I85" s="20">
        <v>12</v>
      </c>
      <c r="J85" s="20"/>
      <c r="K85" s="27">
        <f t="shared" si="7"/>
        <v>428</v>
      </c>
      <c r="M85" s="19" t="s">
        <v>22</v>
      </c>
      <c r="N85" s="20">
        <v>217</v>
      </c>
      <c r="O85" s="20">
        <v>211</v>
      </c>
      <c r="P85" s="20">
        <f t="shared" si="12"/>
        <v>428</v>
      </c>
    </row>
    <row r="86" spans="1:17" x14ac:dyDescent="0.25">
      <c r="A86" s="19" t="s">
        <v>23</v>
      </c>
      <c r="B86" s="20">
        <v>255</v>
      </c>
      <c r="C86" s="20"/>
      <c r="D86" s="20">
        <v>5</v>
      </c>
      <c r="E86" s="20">
        <v>213</v>
      </c>
      <c r="F86" s="20">
        <v>26</v>
      </c>
      <c r="G86" s="20">
        <v>12</v>
      </c>
      <c r="H86" s="20">
        <v>20</v>
      </c>
      <c r="I86" s="20">
        <v>11</v>
      </c>
      <c r="J86" s="20"/>
      <c r="K86" s="27">
        <f t="shared" si="7"/>
        <v>542</v>
      </c>
      <c r="M86" s="19" t="s">
        <v>23</v>
      </c>
      <c r="N86" s="20">
        <v>244</v>
      </c>
      <c r="O86" s="20">
        <v>298</v>
      </c>
      <c r="P86" s="20">
        <f t="shared" si="12"/>
        <v>542</v>
      </c>
    </row>
    <row r="87" spans="1:17" x14ac:dyDescent="0.25">
      <c r="A87" s="19" t="s">
        <v>24</v>
      </c>
      <c r="B87" s="20">
        <v>311</v>
      </c>
      <c r="C87" s="20"/>
      <c r="D87" s="20">
        <v>0</v>
      </c>
      <c r="E87" s="20">
        <v>245</v>
      </c>
      <c r="F87" s="20">
        <v>17</v>
      </c>
      <c r="G87" s="20">
        <v>19</v>
      </c>
      <c r="H87" s="20">
        <v>17</v>
      </c>
      <c r="I87" s="20">
        <v>8</v>
      </c>
      <c r="J87" s="20"/>
      <c r="K87" s="27">
        <f t="shared" si="7"/>
        <v>617</v>
      </c>
      <c r="M87" s="19" t="s">
        <v>24</v>
      </c>
      <c r="N87" s="20">
        <v>287</v>
      </c>
      <c r="O87" s="20">
        <v>330</v>
      </c>
      <c r="P87" s="20">
        <f t="shared" si="12"/>
        <v>617</v>
      </c>
    </row>
    <row r="88" spans="1:17" x14ac:dyDescent="0.25">
      <c r="A88" s="19" t="s">
        <v>25</v>
      </c>
      <c r="B88" s="20">
        <v>267</v>
      </c>
      <c r="C88" s="20"/>
      <c r="D88" s="20">
        <v>5</v>
      </c>
      <c r="E88" s="20">
        <v>188</v>
      </c>
      <c r="F88" s="20">
        <v>29</v>
      </c>
      <c r="G88" s="20">
        <v>14</v>
      </c>
      <c r="H88" s="20">
        <v>24</v>
      </c>
      <c r="I88" s="20">
        <v>11</v>
      </c>
      <c r="J88" s="20">
        <v>1</v>
      </c>
      <c r="K88" s="27">
        <f t="shared" si="7"/>
        <v>539</v>
      </c>
      <c r="M88" s="19" t="s">
        <v>25</v>
      </c>
      <c r="N88" s="21">
        <v>226</v>
      </c>
      <c r="O88" s="21">
        <v>313</v>
      </c>
      <c r="P88" s="20">
        <f t="shared" si="12"/>
        <v>539</v>
      </c>
    </row>
    <row r="89" spans="1:17" x14ac:dyDescent="0.25">
      <c r="A89" s="19" t="s">
        <v>26</v>
      </c>
      <c r="B89" s="22">
        <v>275</v>
      </c>
      <c r="C89" s="22"/>
      <c r="D89" s="22">
        <v>7</v>
      </c>
      <c r="E89" s="22">
        <v>201</v>
      </c>
      <c r="F89" s="22">
        <v>23</v>
      </c>
      <c r="G89" s="22">
        <v>14</v>
      </c>
      <c r="H89" s="22">
        <v>17</v>
      </c>
      <c r="I89" s="22">
        <v>6</v>
      </c>
      <c r="J89" s="20"/>
      <c r="K89" s="27">
        <f t="shared" si="7"/>
        <v>543</v>
      </c>
      <c r="L89" s="20"/>
      <c r="M89" s="19" t="s">
        <v>39</v>
      </c>
      <c r="N89" s="21">
        <v>255</v>
      </c>
      <c r="O89" s="21">
        <v>288</v>
      </c>
      <c r="P89" s="20">
        <f t="shared" si="12"/>
        <v>543</v>
      </c>
      <c r="Q89" s="20"/>
    </row>
    <row r="90" spans="1:17" x14ac:dyDescent="0.25">
      <c r="A90" s="19" t="s">
        <v>27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19" t="s">
        <v>40</v>
      </c>
      <c r="N90" s="19"/>
      <c r="O90" s="20"/>
      <c r="P90" s="20"/>
      <c r="Q90" s="20"/>
    </row>
    <row r="91" spans="1:17" x14ac:dyDescent="0.25">
      <c r="A91" s="19" t="s">
        <v>28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19" t="s">
        <v>41</v>
      </c>
      <c r="N91" s="19"/>
      <c r="O91" s="20"/>
      <c r="P91" s="20"/>
      <c r="Q91" s="20"/>
    </row>
    <row r="92" spans="1:17" x14ac:dyDescent="0.25">
      <c r="A92" s="19" t="s">
        <v>29</v>
      </c>
      <c r="B92" s="20"/>
      <c r="C92" s="20"/>
      <c r="D92" s="20"/>
      <c r="E92" s="20"/>
      <c r="F92" s="20"/>
      <c r="G92" s="20"/>
      <c r="H92" s="20"/>
      <c r="I92" s="20"/>
      <c r="J92" s="22"/>
      <c r="K92" s="20"/>
      <c r="L92" s="20"/>
      <c r="M92" s="19" t="s">
        <v>42</v>
      </c>
      <c r="N92" s="19"/>
      <c r="O92" s="20"/>
      <c r="P92" s="20"/>
      <c r="Q92" s="20"/>
    </row>
    <row r="93" spans="1:17" x14ac:dyDescent="0.25">
      <c r="A93" s="19" t="s">
        <v>30</v>
      </c>
      <c r="J93" s="20"/>
      <c r="K93" s="20"/>
      <c r="M93" s="19" t="s">
        <v>30</v>
      </c>
      <c r="N93" s="20"/>
      <c r="O93" s="20"/>
      <c r="P93" s="20"/>
    </row>
    <row r="94" spans="1:17" x14ac:dyDescent="0.25">
      <c r="A94" s="19" t="s">
        <v>31</v>
      </c>
      <c r="B94" s="25"/>
      <c r="C94" s="25"/>
      <c r="D94" s="25"/>
      <c r="E94" s="25"/>
      <c r="F94" s="25"/>
      <c r="G94" s="25"/>
      <c r="H94" s="25"/>
      <c r="I94" s="25"/>
      <c r="J94" s="20"/>
      <c r="K94" s="20"/>
      <c r="M94" s="19" t="s">
        <v>31</v>
      </c>
      <c r="N94" s="20"/>
      <c r="O94" s="20"/>
      <c r="P94" s="20"/>
    </row>
    <row r="95" spans="1:17" x14ac:dyDescent="0.25">
      <c r="A95" s="19" t="s">
        <v>32</v>
      </c>
      <c r="B95" s="26"/>
      <c r="C95" s="26"/>
      <c r="D95" s="26"/>
      <c r="E95" s="26"/>
      <c r="F95" s="26"/>
      <c r="G95" s="26"/>
      <c r="H95" s="26"/>
      <c r="I95" s="26"/>
      <c r="J95" s="20"/>
      <c r="K95" s="20"/>
      <c r="M95" s="19" t="s">
        <v>32</v>
      </c>
      <c r="N95" s="20"/>
      <c r="O95" s="20"/>
      <c r="P95" s="20"/>
    </row>
    <row r="97" spans="1:1" x14ac:dyDescent="0.25">
      <c r="A97" s="23" t="s">
        <v>43</v>
      </c>
    </row>
    <row r="98" spans="1:1" x14ac:dyDescent="0.25">
      <c r="A98" s="24" t="s">
        <v>44</v>
      </c>
    </row>
    <row r="99" spans="1:1" x14ac:dyDescent="0.25">
      <c r="A99" s="24" t="s">
        <v>45</v>
      </c>
    </row>
    <row r="100" spans="1:1" x14ac:dyDescent="0.25">
      <c r="A100" s="24" t="s">
        <v>46</v>
      </c>
    </row>
    <row r="101" spans="1:1" x14ac:dyDescent="0.25">
      <c r="A101" s="24" t="s">
        <v>47</v>
      </c>
    </row>
    <row r="102" spans="1:1" x14ac:dyDescent="0.25">
      <c r="A102" s="24" t="s">
        <v>48</v>
      </c>
    </row>
    <row r="103" spans="1:1" x14ac:dyDescent="0.25">
      <c r="A103" s="24" t="s">
        <v>49</v>
      </c>
    </row>
    <row r="104" spans="1:1" x14ac:dyDescent="0.25">
      <c r="A104" s="24" t="s">
        <v>50</v>
      </c>
    </row>
    <row r="105" spans="1:1" x14ac:dyDescent="0.25">
      <c r="A105" s="24" t="s">
        <v>51</v>
      </c>
    </row>
    <row r="106" spans="1:1" x14ac:dyDescent="0.25">
      <c r="A106" s="24" t="s">
        <v>52</v>
      </c>
    </row>
  </sheetData>
  <mergeCells count="4">
    <mergeCell ref="A1:K1"/>
    <mergeCell ref="A3:K3"/>
    <mergeCell ref="M3:P3"/>
    <mergeCell ref="A2:K2"/>
  </mergeCells>
  <phoneticPr fontId="6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CE664D92B33418F4F0C80CA0A37C3" ma:contentTypeVersion="11" ma:contentTypeDescription="Create a new document." ma:contentTypeScope="" ma:versionID="3efab003300528072f6ec05d163aa042">
  <xsd:schema xmlns:xsd="http://www.w3.org/2001/XMLSchema" xmlns:xs="http://www.w3.org/2001/XMLSchema" xmlns:p="http://schemas.microsoft.com/office/2006/metadata/properties" xmlns:ns2="cbed04bd-61ff-4591-ad4c-e71fae19621f" xmlns:ns3="b36ebda0-ff00-424e-96ef-266621a45d2c" targetNamespace="http://schemas.microsoft.com/office/2006/metadata/properties" ma:root="true" ma:fieldsID="ddaf28b75e29477040f46ee7cbe53dbc" ns2:_="" ns3:_="">
    <xsd:import namespace="cbed04bd-61ff-4591-ad4c-e71fae19621f"/>
    <xsd:import namespace="b36ebda0-ff00-424e-96ef-266621a45d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d04bd-61ff-4591-ad4c-e71fae196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87192d8-99aa-4f2d-82ad-d3af49b78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ebda0-ff00-424e-96ef-266621a45d2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f32c64-2507-4d54-a3c6-78bc5dd178b0}" ma:internalName="TaxCatchAll" ma:showField="CatchAllData" ma:web="b36ebda0-ff00-424e-96ef-266621a45d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ed04bd-61ff-4591-ad4c-e71fae19621f">
      <Terms xmlns="http://schemas.microsoft.com/office/infopath/2007/PartnerControls"/>
    </lcf76f155ced4ddcb4097134ff3c332f>
    <TaxCatchAll xmlns="b36ebda0-ff00-424e-96ef-266621a45d2c" xsi:nil="true"/>
  </documentManagement>
</p:properties>
</file>

<file path=customXml/itemProps1.xml><?xml version="1.0" encoding="utf-8"?>
<ds:datastoreItem xmlns:ds="http://schemas.openxmlformats.org/officeDocument/2006/customXml" ds:itemID="{DEA11F56-35F3-4E23-A8EE-31579CF78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d04bd-61ff-4591-ad4c-e71fae19621f"/>
    <ds:schemaRef ds:uri="b36ebda0-ff00-424e-96ef-266621a45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FE54F-ED61-4322-84DF-C54541469F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EAECF9-75C1-40D7-B34A-2E8D9E508B8C}">
  <ds:schemaRefs>
    <ds:schemaRef ds:uri="http://schemas.microsoft.com/office/2006/metadata/properties"/>
    <ds:schemaRef ds:uri="http://schemas.microsoft.com/office/infopath/2007/PartnerControls"/>
    <ds:schemaRef ds:uri="cbed04bd-61ff-4591-ad4c-e71fae19621f"/>
    <ds:schemaRef ds:uri="b36ebda0-ff00-424e-96ef-266621a45d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KCSC CPO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Liao, Shiquan</dc:creator>
  <cp:keywords/>
  <dc:description/>
  <cp:lastModifiedBy>Hamm, Kimberly</cp:lastModifiedBy>
  <cp:revision/>
  <dcterms:created xsi:type="dcterms:W3CDTF">2024-05-06T15:17:39Z</dcterms:created>
  <dcterms:modified xsi:type="dcterms:W3CDTF">2025-07-07T21:17:14Z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0x010100843CE664D92B33418F4F0C80CA0A37C3</vt:lpwstr>
  </property>
</Properties>
</file>