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c1-my.sharepoint.com/personal/kimberly_hamm_kingcounty_gov/Documents/Desktop/PDF-Fixes/"/>
    </mc:Choice>
  </mc:AlternateContent>
  <xr:revisionPtr revIDLastSave="0" documentId="8_{AFC1553D-382D-47B8-BD00-930A7E5811A1}" xr6:coauthVersionLast="47" xr6:coauthVersionMax="47" xr10:uidLastSave="{00000000-0000-0000-0000-000000000000}"/>
  <bookViews>
    <workbookView xWindow="28680" yWindow="-120" windowWidth="29040" windowHeight="15720" firstSheet="2" activeTab="2" xr2:uid="{AA13E06F-AC08-4DDD-AE75-A45FADD6D5F7}"/>
  </bookViews>
  <sheets>
    <sheet name="KCSC-UND Filings" sheetId="1" r:id="rId1"/>
    <sheet name="KCS-UND Dispositions" sheetId="2" r:id="rId2"/>
    <sheet name="KCSC-UND Pending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3" l="1"/>
  <c r="H15" i="2"/>
  <c r="H16" i="2"/>
  <c r="H15" i="1"/>
  <c r="H16" i="1"/>
  <c r="G15" i="3"/>
  <c r="F15" i="3"/>
  <c r="E15" i="3"/>
  <c r="D15" i="3"/>
  <c r="C15" i="3"/>
  <c r="B15" i="3"/>
  <c r="G16" i="2"/>
  <c r="F16" i="2"/>
  <c r="E16" i="2"/>
  <c r="D16" i="2"/>
  <c r="C16" i="2"/>
  <c r="B16" i="2"/>
  <c r="G15" i="2"/>
  <c r="F15" i="2"/>
  <c r="E15" i="2"/>
  <c r="D15" i="2"/>
  <c r="C15" i="2"/>
  <c r="B15" i="2"/>
  <c r="G16" i="1"/>
  <c r="F16" i="1"/>
  <c r="E16" i="1"/>
  <c r="D16" i="1"/>
  <c r="C16" i="1"/>
  <c r="B16" i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<sst xmlns="http://schemas.openxmlformats.org/spreadsheetml/2006/main" count="47" uniqueCount="18">
  <si>
    <t>King County Superior Court: Unlawful Detainer Filings by Month and Year (2019 - )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</si>
  <si>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</si>
  <si>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</si>
  <si>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</si>
  <si>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</si>
  <si>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</si>
  <si>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</si>
  <si>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</si>
  <si>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</si>
  <si>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</si>
  <si>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</si>
  <si>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</si>
  <si>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</si>
  <si>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</si>
  <si>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(Annual or YTD)</t>
  </si>
  <si>
    <t>Monthly Average</t>
  </si>
  <si>
    <t>King County Superior Court: Unlawful Detainer Dispositions by Month and Year (2019 - )</t>
  </si>
  <si>
    <t>King County Superior Court: Unlawful Detainer Cases Pedning by Month and Year (2019 -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</si>
</sst>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3" fillId="0" borderId="2" xfId="0" applyFont="1" applyBorder="1" applyAlignment="1">
      <alignment horizontal="left"/>
    </xf>
    <xf numFmtId="1" fontId="3" fillId="0" borderId="2" xfId="0" applyNumberFormat="1" applyFont="1" applyBorder="1"/>
    <xf numFmtId="0" fontId="4" fillId="0" borderId="1" xfId="0" applyFont="1" applyBorder="1"/>
    <xf numFmtId="0" fontId="5" fillId="0" borderId="1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 Annual Unlawful Detainer Cases Filed </a:t>
            </a:r>
          </a:p>
          <a:p>
            <a:pPr>
              <a:defRPr sz="1200"/>
            </a:pPr>
            <a:r>
              <a:rPr lang="en-US" sz="1200" baseline="0"/>
              <a:t>(2019 - 2024)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5D-47ED-A27B-92AE2F30263D}"/>
                </c:ext>
              </c:extLst>
            </c:dLbl>
            <c:dLbl>
              <c:idx val="1"/>
              <c:layout>
                <c:manualLayout>
                  <c:x val="-2.7770063871146904E-3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5D-47ED-A27B-92AE2F30263D}"/>
                </c:ext>
              </c:extLst>
            </c:dLbl>
            <c:dLbl>
              <c:idx val="2"/>
              <c:layout>
                <c:manualLayout>
                  <c:x val="0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5D-47ED-A27B-92AE2F30263D}"/>
                </c:ext>
              </c:extLst>
            </c:dLbl>
            <c:dLbl>
              <c:idx val="3"/>
              <c:layout>
                <c:manualLayout>
                  <c:x val="-1.018223912665859E-16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5D-47ED-A27B-92AE2F30263D}"/>
                </c:ext>
              </c:extLst>
            </c:dLbl>
            <c:dLbl>
              <c:idx val="4"/>
              <c:layout>
                <c:manualLayout>
                  <c:x val="-1.018223912665859E-16"/>
                  <c:y val="1.3908205841446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14634823660097E-2"/>
                      <c:h val="6.01995334727804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B5D-47ED-A27B-92AE2F302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'KCSC-UND Filings'!$B$2:$G$2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'KCSC-UND Filings'!$B$15:$G$15</c:f>
              <c:numCache>
                <c:formatCode>General</c:formatCode>
                <c:ptCount val="6"/>
                <c:pt idx="0">
                  <c:v>4625</c:v>
                </c:pt>
                <c:pt idx="1">
                  <c:v>1356</c:v>
                </c:pt>
                <c:pt idx="2">
                  <c:v>682</c:v>
                </c:pt>
                <c:pt idx="3">
                  <c:v>2317</c:v>
                </c:pt>
                <c:pt idx="4">
                  <c:v>4542</c:v>
                </c:pt>
                <c:pt idx="5">
                  <c:v>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D-47ED-A27B-92AE2F302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458324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Monthly Average Unlawful Detainer Cases Filed </a:t>
            </a:r>
          </a:p>
          <a:p>
            <a:pPr>
              <a:defRPr/>
            </a:pPr>
            <a:r>
              <a:rPr lang="en-US" sz="1200" baseline="0"/>
              <a:t>(2019 - 2025)</a:t>
            </a:r>
            <a:endParaRPr lang="en-US" sz="1200"/>
          </a:p>
        </c:rich>
      </c:tx>
      <c:layout>
        <c:manualLayout>
          <c:xMode val="edge"/>
          <c:yMode val="edge"/>
          <c:x val="0.10379943137761695"/>
          <c:y val="4.05327156919513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'KCSC-UND Filings'!$B$2:$H$2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'KCSC-UND Filings'!$B$16:$H$16</c:f>
              <c:numCache>
                <c:formatCode>0</c:formatCode>
                <c:ptCount val="7"/>
                <c:pt idx="0">
                  <c:v>385.41666666666669</c:v>
                </c:pt>
                <c:pt idx="1">
                  <c:v>113</c:v>
                </c:pt>
                <c:pt idx="2">
                  <c:v>56.833333333333336</c:v>
                </c:pt>
                <c:pt idx="3">
                  <c:v>193.08333333333334</c:v>
                </c:pt>
                <c:pt idx="4">
                  <c:v>378.5</c:v>
                </c:pt>
                <c:pt idx="5">
                  <c:v>648.25</c:v>
                </c:pt>
                <c:pt idx="6">
                  <c:v>803.5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D1-4655-A200-C26699CFB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40458324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 Annual Unlawful Detainer Case Dispositions </a:t>
            </a:r>
          </a:p>
          <a:p>
            <a:pPr>
              <a:defRPr sz="1200"/>
            </a:pPr>
            <a:r>
              <a:rPr lang="en-US" sz="1200" baseline="0"/>
              <a:t>(2019 - 2024)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861162860210439E-2"/>
          <c:y val="0.21533529254608602"/>
          <c:w val="0.94913883713978953"/>
          <c:h val="0.6126194618405801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34-4E47-BBB4-B6AEB20657C4}"/>
                </c:ext>
              </c:extLst>
            </c:dLbl>
            <c:dLbl>
              <c:idx val="1"/>
              <c:layout>
                <c:manualLayout>
                  <c:x val="-2.7770063871146904E-3"/>
                  <c:y val="1.8544274455261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34-4E47-BBB4-B6AEB20657C4}"/>
                </c:ext>
              </c:extLst>
            </c:dLbl>
            <c:dLbl>
              <c:idx val="2"/>
              <c:layout>
                <c:manualLayout>
                  <c:x val="0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34-4E47-BBB4-B6AEB20657C4}"/>
                </c:ext>
              </c:extLst>
            </c:dLbl>
            <c:dLbl>
              <c:idx val="3"/>
              <c:layout>
                <c:manualLayout>
                  <c:x val="-1.018223912665859E-16"/>
                  <c:y val="4.63606861381548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34-4E47-BBB4-B6AEB20657C4}"/>
                </c:ext>
              </c:extLst>
            </c:dLbl>
            <c:dLbl>
              <c:idx val="4"/>
              <c:layout>
                <c:manualLayout>
                  <c:x val="-1.018223912665859E-16"/>
                  <c:y val="1.39082058414464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314634823660097E-2"/>
                      <c:h val="6.01995334727804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034-4E47-BBB4-B6AEB20657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'KCS-UND Dispositions'!$B$2:$G$2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'KCS-UND Dispositions'!$B$15:$G$15</c:f>
              <c:numCache>
                <c:formatCode>General</c:formatCode>
                <c:ptCount val="6"/>
                <c:pt idx="0">
                  <c:v>4617</c:v>
                </c:pt>
                <c:pt idx="1">
                  <c:v>1219</c:v>
                </c:pt>
                <c:pt idx="2">
                  <c:v>653</c:v>
                </c:pt>
                <c:pt idx="3">
                  <c:v>1932</c:v>
                </c:pt>
                <c:pt idx="4">
                  <c:v>3476</c:v>
                </c:pt>
                <c:pt idx="5">
                  <c:v>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5B-4509-B389-024FB5C68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4583248"/>
        <c:crosses val="autoZero"/>
        <c:crossBetween val="between"/>
        <c:majorUnit val="10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Monthly Average Unlawful Detainer Case Dispositions</a:t>
            </a:r>
          </a:p>
          <a:p>
            <a:pPr>
              <a:defRPr/>
            </a:pPr>
            <a:r>
              <a:rPr lang="en-US" sz="1200" baseline="0"/>
              <a:t>(2019 - 2025)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'KCS-UND Dispositions'!$B$2:$H$2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'KCS-UND Dispositions'!$B$16:$H$16</c:f>
              <c:numCache>
                <c:formatCode>0</c:formatCode>
                <c:ptCount val="7"/>
                <c:pt idx="0">
                  <c:v>384.75</c:v>
                </c:pt>
                <c:pt idx="1">
                  <c:v>101.58333333333333</c:v>
                </c:pt>
                <c:pt idx="2">
                  <c:v>54.416666666666664</c:v>
                </c:pt>
                <c:pt idx="3">
                  <c:v>161</c:v>
                </c:pt>
                <c:pt idx="4">
                  <c:v>289.66666666666669</c:v>
                </c:pt>
                <c:pt idx="5">
                  <c:v>595.33333333333337</c:v>
                </c:pt>
                <c:pt idx="6">
                  <c:v>944.5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C-4DBD-AA7C-F74135ABF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404583248"/>
        <c:crosses val="autoZero"/>
        <c:crossBetween val="between"/>
        <c:majorUnit val="20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KCSC : </a:t>
            </a:r>
            <a:r>
              <a:rPr lang="en-US" sz="1200" baseline="0"/>
              <a:t>Monthly Average Unlawful Detainer Case Pending</a:t>
            </a:r>
          </a:p>
          <a:p>
            <a:pPr>
              <a:defRPr/>
            </a:pPr>
            <a:r>
              <a:rPr lang="en-US" sz="1200" baseline="0"/>
              <a:t>(2019 - 2025)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'KCSC-UND Pendings'!$B$2:$H$2</c:f>
              <c:numCache>
                <c:formatCode>General</c:formatCod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</c:numCache>
            </c:numRef>
          </c:cat>
          <c:val>
            <c:numRef>
              <c:f>'KCSC-UND Pendings'!$B$15:$H$15</c:f>
              <c:numCache>
                <c:formatCode>0</c:formatCode>
                <c:ptCount val="7"/>
                <c:pt idx="0">
                  <c:v>481.33333333333331</c:v>
                </c:pt>
                <c:pt idx="1">
                  <c:v>460.66666666666669</c:v>
                </c:pt>
                <c:pt idx="2">
                  <c:v>492.75</c:v>
                </c:pt>
                <c:pt idx="3">
                  <c:v>714.16666666666663</c:v>
                </c:pt>
                <c:pt idx="4">
                  <c:v>1081.8333333333333</c:v>
                </c:pt>
                <c:pt idx="5">
                  <c:v>2267.5833333333335</c:v>
                </c:pt>
                <c:pt idx="6">
                  <c:v>1756.75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B-4DD3-A343-DCC032782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4583248"/>
        <c:axId val="404586488"/>
      </c:barChart>
      <c:catAx>
        <c:axId val="4045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6488"/>
        <c:crosses val="autoZero"/>
        <c:auto val="1"/>
        <c:lblAlgn val="ctr"/>
        <c:lblOffset val="100"/>
        <c:noMultiLvlLbl val="0"/>
      </c:catAx>
      <c:valAx>
        <c:axId val="404586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3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583248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6984</xdr:colOff>
      <xdr:row>0</xdr:row>
      <xdr:rowOff>205105</xdr:rowOff>
    </xdr:from>
    <xdr:to>
      <xdr:col>17</xdr:col>
      <xdr:colOff>17780</xdr:colOff>
      <xdr:row>11</xdr:row>
      <xdr:rowOff>13970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CA667B9-BECB-8ED9-BCD7-094873D86F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21590</xdr:colOff>
      <xdr:row>12</xdr:row>
      <xdr:rowOff>3810</xdr:rowOff>
    </xdr:from>
    <xdr:to>
      <xdr:col>17</xdr:col>
      <xdr:colOff>58420</xdr:colOff>
      <xdr:row>24</xdr:row>
      <xdr:rowOff>2540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E1C8873-B8EB-4ED6-8CF1-67C64C374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598804</xdr:colOff>
      <xdr:row>0</xdr:row>
      <xdr:rowOff>1905</xdr:rowOff>
    </xdr:from>
    <xdr:to>
      <xdr:col>17</xdr:col>
      <xdr:colOff>605790</xdr:colOff>
      <xdr:row>12</xdr:row>
      <xdr:rowOff>100330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3EED7E-EB14-4770-A16E-13587327B0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13</xdr:row>
      <xdr:rowOff>26670</xdr:rowOff>
    </xdr:from>
    <xdr:to>
      <xdr:col>17</xdr:col>
      <xdr:colOff>565150</xdr:colOff>
      <xdr:row>25</xdr:row>
      <xdr:rowOff>29210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DC2AAF5-B0C1-4C40-A8CA-CFCCE23D75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605790</xdr:colOff>
      <xdr:row>1</xdr:row>
      <xdr:rowOff>21590</xdr:rowOff>
    </xdr:from>
    <xdr:to>
      <xdr:col>16</xdr:col>
      <xdr:colOff>285750</xdr:colOff>
      <xdr:row>15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1F7DD2-ECDA-4AD8-A281-E80FDC811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5AD11-7613-4E7C-9A85-C733E6673EC5}">
  <dimension ref="A1:H16"/>
  <sheetViews>
    <sheetView topLeftCell="C3" workbookViewId="0">
      <selection activeCell="H16" sqref="H16"/>
    </sheetView>
  </sheetViews>
  <sheetFormatPr defaultRowHeight="15" x14ac:dyDescent="0.25"/>
  <cols>
    <col min="1" max="1" width="20.7109375" customWidth="1"/>
    <col min="2" max="8" width="10.7109375" customWidth="1"/>
  </cols>
  <sheetData>
    <row r="1" spans="1:8" ht="21" x14ac:dyDescent="0.35">
      <c r="A1" s="9" t="s">
        <v>0</v>
      </c>
      <c r="B1" s="8"/>
      <c r="C1" s="1"/>
      <c r="D1" s="1"/>
      <c r="E1" s="1"/>
      <c r="F1" s="1"/>
      <c r="G1" s="1"/>
      <c r="H1" s="10"/>
    </row>
    <row r="2" spans="1:8" x14ac:dyDescent="0.25">
      <c r="A2" s="2" t="s">
        <v>1</v>
      </c>
      <c r="B2" s="3">
        <v>2019</v>
      </c>
      <c r="C2" s="3">
        <v>2020</v>
      </c>
      <c r="D2" s="3">
        <v>2021</v>
      </c>
      <c r="E2" s="3">
        <v>2022</v>
      </c>
      <c r="F2" s="2">
        <v>2023</v>
      </c>
      <c r="G2" s="2">
        <v>2024</v>
      </c>
      <c r="H2" s="2">
        <v>2025</v>
      </c>
    </row>
    <row r="3" spans="1:8" x14ac:dyDescent="0.25">
      <c r="A3" s="4" t="s">
        <v>2</v>
      </c>
      <c r="B3" s="5">
        <v>508</v>
      </c>
      <c r="C3" s="5">
        <v>409</v>
      </c>
      <c r="D3" s="5">
        <v>69</v>
      </c>
      <c r="E3" s="5">
        <v>111</v>
      </c>
      <c r="F3" s="5">
        <v>130</v>
      </c>
      <c r="G3" s="5">
        <v>595</v>
      </c>
      <c r="H3" s="5">
        <v>845</v>
      </c>
    </row>
    <row r="4" spans="1:8" x14ac:dyDescent="0.25">
      <c r="A4" s="4" t="s">
        <v>3</v>
      </c>
      <c r="B4" s="5">
        <v>386</v>
      </c>
      <c r="C4" s="5">
        <v>409</v>
      </c>
      <c r="D4" s="5">
        <v>44</v>
      </c>
      <c r="E4" s="5">
        <v>109</v>
      </c>
      <c r="F4" s="5">
        <v>171</v>
      </c>
      <c r="G4" s="5">
        <v>647</v>
      </c>
      <c r="H4" s="5">
        <v>761</v>
      </c>
    </row>
    <row r="5" spans="1:8" x14ac:dyDescent="0.25">
      <c r="A5" s="4" t="s">
        <v>4</v>
      </c>
      <c r="B5" s="5">
        <v>397</v>
      </c>
      <c r="C5" s="5">
        <v>244</v>
      </c>
      <c r="D5" s="5">
        <v>40</v>
      </c>
      <c r="E5" s="5">
        <v>139</v>
      </c>
      <c r="F5" s="5">
        <v>232</v>
      </c>
      <c r="G5" s="5">
        <v>624</v>
      </c>
      <c r="H5" s="5">
        <v>836</v>
      </c>
    </row>
    <row r="6" spans="1:8" x14ac:dyDescent="0.25">
      <c r="A6" s="4" t="s">
        <v>5</v>
      </c>
      <c r="B6" s="5">
        <v>358</v>
      </c>
      <c r="C6" s="5">
        <v>10</v>
      </c>
      <c r="D6" s="5">
        <v>41</v>
      </c>
      <c r="E6" s="5">
        <v>140</v>
      </c>
      <c r="F6" s="5">
        <v>223</v>
      </c>
      <c r="G6" s="5">
        <v>640</v>
      </c>
      <c r="H6" s="5">
        <v>772</v>
      </c>
    </row>
    <row r="7" spans="1:8" x14ac:dyDescent="0.25">
      <c r="A7" s="4" t="s">
        <v>6</v>
      </c>
      <c r="B7" s="5">
        <v>427</v>
      </c>
      <c r="C7" s="5">
        <v>16</v>
      </c>
      <c r="D7" s="5">
        <v>43</v>
      </c>
      <c r="E7" s="5">
        <v>168</v>
      </c>
      <c r="F7" s="5">
        <v>288</v>
      </c>
      <c r="G7" s="5">
        <v>694</v>
      </c>
      <c r="H7" s="5"/>
    </row>
    <row r="8" spans="1:8" x14ac:dyDescent="0.25">
      <c r="A8" s="4" t="s">
        <v>7</v>
      </c>
      <c r="B8" s="5">
        <v>384</v>
      </c>
      <c r="C8" s="5">
        <v>21</v>
      </c>
      <c r="D8" s="5">
        <v>47</v>
      </c>
      <c r="E8" s="5">
        <v>244</v>
      </c>
      <c r="F8" s="5">
        <v>327</v>
      </c>
      <c r="G8" s="5">
        <v>647</v>
      </c>
      <c r="H8" s="5"/>
    </row>
    <row r="9" spans="1:8" x14ac:dyDescent="0.25">
      <c r="A9" s="4" t="s">
        <v>8</v>
      </c>
      <c r="B9" s="5">
        <v>413</v>
      </c>
      <c r="C9" s="5">
        <v>22</v>
      </c>
      <c r="D9" s="5">
        <v>48</v>
      </c>
      <c r="E9" s="5">
        <v>261</v>
      </c>
      <c r="F9" s="5">
        <v>386</v>
      </c>
      <c r="G9" s="5">
        <v>650</v>
      </c>
      <c r="H9" s="5"/>
    </row>
    <row r="10" spans="1:8" x14ac:dyDescent="0.25">
      <c r="A10" s="4" t="s">
        <v>9</v>
      </c>
      <c r="B10" s="5">
        <v>312</v>
      </c>
      <c r="C10" s="5">
        <v>31</v>
      </c>
      <c r="D10" s="5">
        <v>70</v>
      </c>
      <c r="E10" s="5">
        <v>248</v>
      </c>
      <c r="F10" s="5">
        <v>488</v>
      </c>
      <c r="G10" s="5">
        <v>568</v>
      </c>
      <c r="H10" s="5"/>
    </row>
    <row r="11" spans="1:8" x14ac:dyDescent="0.25">
      <c r="A11" s="4" t="s">
        <v>10</v>
      </c>
      <c r="B11" s="5">
        <v>278</v>
      </c>
      <c r="C11" s="5">
        <v>38</v>
      </c>
      <c r="D11" s="5">
        <v>80</v>
      </c>
      <c r="E11" s="5">
        <v>216</v>
      </c>
      <c r="F11" s="5">
        <v>449</v>
      </c>
      <c r="G11" s="5">
        <v>655</v>
      </c>
      <c r="H11" s="5"/>
    </row>
    <row r="12" spans="1:8" x14ac:dyDescent="0.25">
      <c r="A12" s="4" t="s">
        <v>11</v>
      </c>
      <c r="B12" s="5">
        <v>432</v>
      </c>
      <c r="C12" s="5">
        <v>49</v>
      </c>
      <c r="D12" s="5">
        <v>63</v>
      </c>
      <c r="E12" s="5">
        <v>286</v>
      </c>
      <c r="F12" s="5">
        <v>634</v>
      </c>
      <c r="G12" s="5">
        <v>748</v>
      </c>
      <c r="H12" s="5"/>
    </row>
    <row r="13" spans="1:8" x14ac:dyDescent="0.25">
      <c r="A13" s="4" t="s">
        <v>12</v>
      </c>
      <c r="B13" s="5">
        <v>355</v>
      </c>
      <c r="C13" s="5">
        <v>54</v>
      </c>
      <c r="D13" s="5">
        <v>61</v>
      </c>
      <c r="E13" s="5">
        <v>232</v>
      </c>
      <c r="F13" s="5">
        <v>698</v>
      </c>
      <c r="G13" s="5">
        <v>630</v>
      </c>
      <c r="H13" s="5"/>
    </row>
    <row r="14" spans="1:8" x14ac:dyDescent="0.25">
      <c r="A14" s="4" t="s">
        <v>13</v>
      </c>
      <c r="B14" s="5">
        <v>375</v>
      </c>
      <c r="C14" s="5">
        <v>53</v>
      </c>
      <c r="D14" s="5">
        <v>76</v>
      </c>
      <c r="E14" s="5">
        <v>163</v>
      </c>
      <c r="F14" s="5">
        <v>516</v>
      </c>
      <c r="G14" s="5">
        <v>681</v>
      </c>
      <c r="H14" s="5"/>
    </row>
    <row r="15" spans="1:8" x14ac:dyDescent="0.25">
      <c r="A15" s="3" t="s">
        <v>14</v>
      </c>
      <c r="B15" s="3">
        <f>SUM(B3:B14)</f>
        <v>4625</v>
      </c>
      <c r="C15" s="3">
        <f t="shared" ref="C15:G15" si="0">SUM(C3:C14)</f>
        <v>1356</v>
      </c>
      <c r="D15" s="3">
        <f t="shared" si="0"/>
        <v>682</v>
      </c>
      <c r="E15" s="3">
        <f t="shared" si="0"/>
        <v>2317</v>
      </c>
      <c r="F15" s="3">
        <f t="shared" si="0"/>
        <v>4542</v>
      </c>
      <c r="G15" s="3">
        <f t="shared" si="0"/>
        <v>7779</v>
      </c>
      <c r="H15" s="3">
        <f t="shared" ref="H15" si="1">SUM(H3:H14)</f>
        <v>3214</v>
      </c>
    </row>
    <row r="16" spans="1:8" x14ac:dyDescent="0.25">
      <c r="A16" s="6" t="s">
        <v>15</v>
      </c>
      <c r="B16" s="7">
        <f>AVERAGE(B3:B14)</f>
        <v>385.41666666666669</v>
      </c>
      <c r="C16" s="7">
        <f t="shared" ref="C16:E16" si="2">AVERAGE(C3:C14)</f>
        <v>113</v>
      </c>
      <c r="D16" s="7">
        <f t="shared" si="2"/>
        <v>56.833333333333336</v>
      </c>
      <c r="E16" s="7">
        <f t="shared" si="2"/>
        <v>193.08333333333334</v>
      </c>
      <c r="F16" s="7">
        <f>AVERAGE(F3:F14)</f>
        <v>378.5</v>
      </c>
      <c r="G16" s="7">
        <f>AVERAGE(G3:G14)</f>
        <v>648.25</v>
      </c>
      <c r="H16" s="7">
        <f>AVERAGE(H3:H14)</f>
        <v>803.5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4777D-1F42-4041-82AA-E5C7EB3612C2}">
  <dimension ref="A1:H16"/>
  <sheetViews>
    <sheetView topLeftCell="C12" workbookViewId="0">
      <selection activeCell="H7" sqref="H7"/>
    </sheetView>
  </sheetViews>
  <sheetFormatPr defaultRowHeight="15" x14ac:dyDescent="0.25"/>
  <cols>
    <col min="1" max="1" width="20.7109375" customWidth="1"/>
    <col min="2" max="8" width="11.28515625" customWidth="1"/>
  </cols>
  <sheetData>
    <row r="1" spans="1:8" ht="21" x14ac:dyDescent="0.35">
      <c r="A1" s="9" t="s">
        <v>16</v>
      </c>
      <c r="B1" s="8"/>
      <c r="C1" s="1"/>
      <c r="D1" s="1"/>
      <c r="E1" s="1"/>
      <c r="F1" s="1"/>
      <c r="G1" s="1"/>
      <c r="H1" s="10"/>
    </row>
    <row r="2" spans="1:8" x14ac:dyDescent="0.25">
      <c r="A2" s="2" t="s">
        <v>1</v>
      </c>
      <c r="B2" s="3">
        <v>2019</v>
      </c>
      <c r="C2" s="3">
        <v>2020</v>
      </c>
      <c r="D2" s="3">
        <v>2021</v>
      </c>
      <c r="E2" s="3">
        <v>2022</v>
      </c>
      <c r="F2" s="2">
        <v>2023</v>
      </c>
      <c r="G2" s="2">
        <v>2024</v>
      </c>
      <c r="H2" s="2">
        <v>2025</v>
      </c>
    </row>
    <row r="3" spans="1:8" x14ac:dyDescent="0.25">
      <c r="A3" s="4" t="s">
        <v>2</v>
      </c>
      <c r="B3">
        <v>388</v>
      </c>
      <c r="C3">
        <v>386</v>
      </c>
      <c r="D3">
        <v>45</v>
      </c>
      <c r="E3">
        <v>79</v>
      </c>
      <c r="F3">
        <v>164</v>
      </c>
      <c r="G3">
        <v>449</v>
      </c>
      <c r="H3">
        <v>968</v>
      </c>
    </row>
    <row r="4" spans="1:8" x14ac:dyDescent="0.25">
      <c r="A4" s="4" t="s">
        <v>3</v>
      </c>
      <c r="B4">
        <v>378</v>
      </c>
      <c r="C4">
        <v>347</v>
      </c>
      <c r="D4">
        <v>56</v>
      </c>
      <c r="E4">
        <v>99</v>
      </c>
      <c r="F4">
        <v>179</v>
      </c>
      <c r="G4">
        <v>462</v>
      </c>
      <c r="H4">
        <v>900</v>
      </c>
    </row>
    <row r="5" spans="1:8" x14ac:dyDescent="0.25">
      <c r="A5" s="4" t="s">
        <v>4</v>
      </c>
      <c r="B5">
        <v>359</v>
      </c>
      <c r="C5">
        <v>260</v>
      </c>
      <c r="D5">
        <v>50</v>
      </c>
      <c r="E5">
        <v>110</v>
      </c>
      <c r="F5">
        <v>191</v>
      </c>
      <c r="G5">
        <v>583</v>
      </c>
      <c r="H5">
        <v>1010</v>
      </c>
    </row>
    <row r="6" spans="1:8" x14ac:dyDescent="0.25">
      <c r="A6" s="4" t="s">
        <v>5</v>
      </c>
      <c r="B6">
        <v>361</v>
      </c>
      <c r="C6">
        <v>6</v>
      </c>
      <c r="D6">
        <v>37</v>
      </c>
      <c r="E6">
        <v>100</v>
      </c>
      <c r="F6">
        <v>233</v>
      </c>
      <c r="G6">
        <v>500</v>
      </c>
      <c r="H6">
        <v>900</v>
      </c>
    </row>
    <row r="7" spans="1:8" x14ac:dyDescent="0.25">
      <c r="A7" s="4" t="s">
        <v>6</v>
      </c>
      <c r="B7">
        <v>405</v>
      </c>
      <c r="C7">
        <v>7</v>
      </c>
      <c r="D7">
        <v>40</v>
      </c>
      <c r="E7">
        <v>124</v>
      </c>
      <c r="F7">
        <v>277</v>
      </c>
      <c r="G7">
        <v>542</v>
      </c>
    </row>
    <row r="8" spans="1:8" x14ac:dyDescent="0.25">
      <c r="A8" s="4" t="s">
        <v>7</v>
      </c>
      <c r="B8">
        <v>468</v>
      </c>
      <c r="C8">
        <v>15</v>
      </c>
      <c r="D8">
        <v>40</v>
      </c>
      <c r="E8">
        <v>205</v>
      </c>
      <c r="F8">
        <v>280</v>
      </c>
      <c r="G8">
        <v>588</v>
      </c>
    </row>
    <row r="9" spans="1:8" x14ac:dyDescent="0.25">
      <c r="A9" s="4" t="s">
        <v>8</v>
      </c>
      <c r="B9">
        <v>423</v>
      </c>
      <c r="C9">
        <v>24</v>
      </c>
      <c r="D9">
        <v>39</v>
      </c>
      <c r="E9">
        <v>204</v>
      </c>
      <c r="F9">
        <v>273</v>
      </c>
      <c r="G9">
        <v>570</v>
      </c>
    </row>
    <row r="10" spans="1:8" x14ac:dyDescent="0.25">
      <c r="A10" s="4" t="s">
        <v>9</v>
      </c>
      <c r="B10">
        <v>433</v>
      </c>
      <c r="C10">
        <v>21</v>
      </c>
      <c r="D10">
        <v>91</v>
      </c>
      <c r="E10">
        <v>205</v>
      </c>
      <c r="F10">
        <v>328</v>
      </c>
      <c r="G10">
        <v>598</v>
      </c>
    </row>
    <row r="11" spans="1:8" x14ac:dyDescent="0.25">
      <c r="A11" s="4" t="s">
        <v>10</v>
      </c>
      <c r="B11">
        <v>319</v>
      </c>
      <c r="C11">
        <v>29</v>
      </c>
      <c r="D11">
        <v>60</v>
      </c>
      <c r="E11">
        <v>190</v>
      </c>
      <c r="F11">
        <v>326</v>
      </c>
      <c r="G11">
        <v>576</v>
      </c>
    </row>
    <row r="12" spans="1:8" x14ac:dyDescent="0.25">
      <c r="A12" s="4" t="s">
        <v>11</v>
      </c>
      <c r="B12">
        <v>383</v>
      </c>
      <c r="C12">
        <v>35</v>
      </c>
      <c r="D12">
        <v>75</v>
      </c>
      <c r="E12">
        <v>230</v>
      </c>
      <c r="F12">
        <v>409</v>
      </c>
      <c r="G12">
        <v>758</v>
      </c>
    </row>
    <row r="13" spans="1:8" x14ac:dyDescent="0.25">
      <c r="A13" s="4" t="s">
        <v>12</v>
      </c>
      <c r="B13">
        <v>348</v>
      </c>
      <c r="C13">
        <v>42</v>
      </c>
      <c r="D13">
        <v>65</v>
      </c>
      <c r="E13">
        <v>216</v>
      </c>
      <c r="F13">
        <v>396</v>
      </c>
      <c r="G13">
        <v>727</v>
      </c>
    </row>
    <row r="14" spans="1:8" x14ac:dyDescent="0.25">
      <c r="A14" s="4" t="s">
        <v>13</v>
      </c>
      <c r="B14">
        <v>352</v>
      </c>
      <c r="C14">
        <v>47</v>
      </c>
      <c r="D14">
        <v>55</v>
      </c>
      <c r="E14">
        <v>170</v>
      </c>
      <c r="F14">
        <v>420</v>
      </c>
      <c r="G14">
        <v>791</v>
      </c>
    </row>
    <row r="15" spans="1:8" x14ac:dyDescent="0.25">
      <c r="A15" s="3" t="s">
        <v>14</v>
      </c>
      <c r="B15" s="3">
        <f>SUM(B3:B14)</f>
        <v>4617</v>
      </c>
      <c r="C15" s="3">
        <f t="shared" ref="C15:G15" si="0">SUM(C3:C14)</f>
        <v>1219</v>
      </c>
      <c r="D15" s="3">
        <f t="shared" si="0"/>
        <v>653</v>
      </c>
      <c r="E15" s="3">
        <f t="shared" si="0"/>
        <v>1932</v>
      </c>
      <c r="F15" s="3">
        <f t="shared" si="0"/>
        <v>3476</v>
      </c>
      <c r="G15" s="3">
        <f t="shared" si="0"/>
        <v>7144</v>
      </c>
      <c r="H15" s="3">
        <f t="shared" ref="H15" si="1">SUM(H3:H14)</f>
        <v>3778</v>
      </c>
    </row>
    <row r="16" spans="1:8" x14ac:dyDescent="0.25">
      <c r="A16" s="6" t="s">
        <v>15</v>
      </c>
      <c r="B16" s="7">
        <f>AVERAGE(B3:B14)</f>
        <v>384.75</v>
      </c>
      <c r="C16" s="7">
        <f t="shared" ref="C16:E16" si="2">AVERAGE(C3:C14)</f>
        <v>101.58333333333333</v>
      </c>
      <c r="D16" s="7">
        <f t="shared" si="2"/>
        <v>54.416666666666664</v>
      </c>
      <c r="E16" s="7">
        <f t="shared" si="2"/>
        <v>161</v>
      </c>
      <c r="F16" s="7">
        <f>AVERAGE(F3:F14)</f>
        <v>289.66666666666669</v>
      </c>
      <c r="G16" s="7">
        <f>AVERAGE(G3:G14)</f>
        <v>595.33333333333337</v>
      </c>
      <c r="H16" s="7">
        <f>AVERAGE(H3:H14)</f>
        <v>944.5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A7EA1-D02E-4124-A0E0-3891688358D3}">
  <dimension ref="A1:H15"/>
  <sheetViews>
    <sheetView tabSelected="1" workbookViewId="0">
      <selection activeCell="H7" sqref="H7"/>
    </sheetView>
  </sheetViews>
  <sheetFormatPr defaultColWidth="8.85546875" defaultRowHeight="15" x14ac:dyDescent="0.25"/>
  <cols>
    <col min="1" max="1" width="16.7109375" customWidth="1"/>
    <col min="2" max="8" width="11.5703125" customWidth="1"/>
  </cols>
  <sheetData>
    <row r="1" spans="1:8" ht="21" x14ac:dyDescent="0.35">
      <c r="A1" s="9" t="s">
        <v>17</v>
      </c>
      <c r="B1" s="8"/>
      <c r="C1" s="1"/>
      <c r="D1" s="1"/>
      <c r="E1" s="1"/>
      <c r="F1" s="1"/>
      <c r="G1" s="1"/>
      <c r="H1" s="10"/>
    </row>
    <row r="2" spans="1:8" x14ac:dyDescent="0.25">
      <c r="A2" s="2" t="s">
        <v>1</v>
      </c>
      <c r="B2" s="3">
        <v>2019</v>
      </c>
      <c r="C2" s="3">
        <v>2020</v>
      </c>
      <c r="D2" s="3">
        <v>2021</v>
      </c>
      <c r="E2" s="3">
        <v>2022</v>
      </c>
      <c r="F2" s="2">
        <v>2023</v>
      </c>
      <c r="G2" s="2">
        <v>2024</v>
      </c>
      <c r="H2" s="2">
        <v>2025</v>
      </c>
    </row>
    <row r="3" spans="1:8" x14ac:dyDescent="0.25">
      <c r="A3" s="4" t="s">
        <v>2</v>
      </c>
      <c r="B3">
        <v>516</v>
      </c>
      <c r="C3">
        <v>465</v>
      </c>
      <c r="D3">
        <v>506</v>
      </c>
      <c r="E3">
        <v>520</v>
      </c>
      <c r="F3">
        <v>797</v>
      </c>
      <c r="G3">
        <v>1914</v>
      </c>
      <c r="H3">
        <v>1914</v>
      </c>
    </row>
    <row r="4" spans="1:8" x14ac:dyDescent="0.25">
      <c r="A4" s="4" t="s">
        <v>3</v>
      </c>
      <c r="B4">
        <v>535</v>
      </c>
      <c r="C4">
        <v>495</v>
      </c>
      <c r="D4">
        <v>503</v>
      </c>
      <c r="E4">
        <v>535</v>
      </c>
      <c r="F4">
        <v>805</v>
      </c>
      <c r="G4">
        <v>2123</v>
      </c>
      <c r="H4">
        <v>1905</v>
      </c>
    </row>
    <row r="5" spans="1:8" x14ac:dyDescent="0.25">
      <c r="A5" s="4" t="s">
        <v>4</v>
      </c>
      <c r="B5">
        <v>575</v>
      </c>
      <c r="C5">
        <v>495</v>
      </c>
      <c r="D5">
        <v>484</v>
      </c>
      <c r="E5">
        <v>571</v>
      </c>
      <c r="F5">
        <v>785</v>
      </c>
      <c r="G5">
        <v>2151</v>
      </c>
      <c r="H5">
        <v>1709</v>
      </c>
    </row>
    <row r="6" spans="1:8" x14ac:dyDescent="0.25">
      <c r="A6" s="4" t="s">
        <v>5</v>
      </c>
      <c r="B6">
        <v>571</v>
      </c>
      <c r="C6">
        <v>481</v>
      </c>
      <c r="D6">
        <v>487</v>
      </c>
      <c r="E6">
        <v>607</v>
      </c>
      <c r="F6">
        <v>753</v>
      </c>
      <c r="G6">
        <v>2208</v>
      </c>
      <c r="H6">
        <v>1499</v>
      </c>
    </row>
    <row r="7" spans="1:8" x14ac:dyDescent="0.25">
      <c r="A7" s="4" t="s">
        <v>6</v>
      </c>
      <c r="B7">
        <v>593</v>
      </c>
      <c r="C7">
        <v>423</v>
      </c>
      <c r="D7">
        <v>494</v>
      </c>
      <c r="E7">
        <v>627</v>
      </c>
      <c r="F7">
        <v>776</v>
      </c>
      <c r="G7">
        <v>2421</v>
      </c>
    </row>
    <row r="8" spans="1:8" x14ac:dyDescent="0.25">
      <c r="A8" s="4" t="s">
        <v>7</v>
      </c>
      <c r="B8">
        <v>510</v>
      </c>
      <c r="C8">
        <v>432</v>
      </c>
      <c r="D8">
        <v>497</v>
      </c>
      <c r="E8">
        <v>699</v>
      </c>
      <c r="F8">
        <v>839</v>
      </c>
      <c r="G8">
        <v>2423</v>
      </c>
    </row>
    <row r="9" spans="1:8" x14ac:dyDescent="0.25">
      <c r="A9" s="4" t="s">
        <v>8</v>
      </c>
      <c r="B9">
        <v>497</v>
      </c>
      <c r="C9">
        <v>433</v>
      </c>
      <c r="D9">
        <v>492</v>
      </c>
      <c r="E9">
        <v>762</v>
      </c>
      <c r="F9">
        <v>938</v>
      </c>
      <c r="G9">
        <v>2435</v>
      </c>
    </row>
    <row r="10" spans="1:8" x14ac:dyDescent="0.25">
      <c r="A10" s="4" t="s">
        <v>9</v>
      </c>
      <c r="B10">
        <v>373</v>
      </c>
      <c r="C10">
        <v>441</v>
      </c>
      <c r="D10">
        <v>482</v>
      </c>
      <c r="E10">
        <v>802</v>
      </c>
      <c r="F10">
        <v>1106</v>
      </c>
      <c r="G10">
        <v>2434</v>
      </c>
    </row>
    <row r="11" spans="1:8" x14ac:dyDescent="0.25">
      <c r="A11" s="4" t="s">
        <v>10</v>
      </c>
      <c r="B11">
        <v>341</v>
      </c>
      <c r="C11">
        <v>446</v>
      </c>
      <c r="D11">
        <v>505</v>
      </c>
      <c r="E11">
        <v>836</v>
      </c>
      <c r="F11">
        <v>1256</v>
      </c>
      <c r="G11">
        <v>2444</v>
      </c>
    </row>
    <row r="12" spans="1:8" x14ac:dyDescent="0.25">
      <c r="A12" s="4" t="s">
        <v>11</v>
      </c>
      <c r="B12">
        <v>420</v>
      </c>
      <c r="C12">
        <v>465</v>
      </c>
      <c r="D12">
        <v>479</v>
      </c>
      <c r="E12">
        <v>865</v>
      </c>
      <c r="F12">
        <v>1438</v>
      </c>
      <c r="G12">
        <v>2351</v>
      </c>
    </row>
    <row r="13" spans="1:8" x14ac:dyDescent="0.25">
      <c r="A13" s="4" t="s">
        <v>12</v>
      </c>
      <c r="B13">
        <v>426</v>
      </c>
      <c r="C13">
        <v>476</v>
      </c>
      <c r="D13">
        <v>488</v>
      </c>
      <c r="E13">
        <v>878</v>
      </c>
      <c r="F13">
        <v>1738</v>
      </c>
      <c r="G13">
        <v>2130</v>
      </c>
    </row>
    <row r="14" spans="1:8" x14ac:dyDescent="0.25">
      <c r="A14" s="4" t="s">
        <v>13</v>
      </c>
      <c r="B14">
        <v>419</v>
      </c>
      <c r="C14">
        <v>476</v>
      </c>
      <c r="D14">
        <v>496</v>
      </c>
      <c r="E14">
        <v>868</v>
      </c>
      <c r="F14">
        <v>1751</v>
      </c>
      <c r="G14">
        <v>2177</v>
      </c>
    </row>
    <row r="15" spans="1:8" x14ac:dyDescent="0.25">
      <c r="A15" s="6" t="s">
        <v>15</v>
      </c>
      <c r="B15" s="7">
        <f>AVERAGE(B3:B14)</f>
        <v>481.33333333333331</v>
      </c>
      <c r="C15" s="7">
        <f t="shared" ref="C15:E15" si="0">AVERAGE(C3:C14)</f>
        <v>460.66666666666669</v>
      </c>
      <c r="D15" s="7">
        <f t="shared" si="0"/>
        <v>492.75</v>
      </c>
      <c r="E15" s="7">
        <f t="shared" si="0"/>
        <v>714.16666666666663</v>
      </c>
      <c r="F15" s="7">
        <f>AVERAGE(F3:F14)</f>
        <v>1081.8333333333333</v>
      </c>
      <c r="G15" s="7">
        <f>AVERAGE(G3:G14)</f>
        <v>2267.5833333333335</v>
      </c>
      <c r="H15" s="7">
        <f>AVERAGE(H3:H14)</f>
        <v>1756.75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CE664D92B33418F4F0C80CA0A37C3" ma:contentTypeVersion="11" ma:contentTypeDescription="Create a new document." ma:contentTypeScope="" ma:versionID="3efab003300528072f6ec05d163aa042">
  <xsd:schema xmlns:xsd="http://www.w3.org/2001/XMLSchema" xmlns:xs="http://www.w3.org/2001/XMLSchema" xmlns:p="http://schemas.microsoft.com/office/2006/metadata/properties" xmlns:ns2="cbed04bd-61ff-4591-ad4c-e71fae19621f" xmlns:ns3="b36ebda0-ff00-424e-96ef-266621a45d2c" targetNamespace="http://schemas.microsoft.com/office/2006/metadata/properties" ma:root="true" ma:fieldsID="ddaf28b75e29477040f46ee7cbe53dbc" ns2:_="" ns3:_="">
    <xsd:import namespace="cbed04bd-61ff-4591-ad4c-e71fae19621f"/>
    <xsd:import namespace="b36ebda0-ff00-424e-96ef-266621a45d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ed04bd-61ff-4591-ad4c-e71fae1962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87192d8-99aa-4f2d-82ad-d3af49b78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6ebda0-ff00-424e-96ef-266621a45d2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9f32c64-2507-4d54-a3c6-78bc5dd178b0}" ma:internalName="TaxCatchAll" ma:showField="CatchAllData" ma:web="b36ebda0-ff00-424e-96ef-266621a45d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6ebda0-ff00-424e-96ef-266621a45d2c" xsi:nil="true"/>
    <lcf76f155ced4ddcb4097134ff3c332f xmlns="cbed04bd-61ff-4591-ad4c-e71fae1962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437F221-CD3E-4BB7-8AC6-D052BD05E2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bed04bd-61ff-4591-ad4c-e71fae19621f"/>
    <ds:schemaRef ds:uri="b36ebda0-ff00-424e-96ef-266621a45d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E4D22E-D6D7-4BAD-8A8D-05880FAD6D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46B93E-E950-4563-8A9C-453BEDE7A7E3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cbed04bd-61ff-4591-ad4c-e71fae19621f"/>
    <ds:schemaRef ds:uri="http://purl.org/dc/elements/1.1/"/>
    <ds:schemaRef ds:uri="http://schemas.openxmlformats.org/package/2006/metadata/core-properties"/>
    <ds:schemaRef ds:uri="b36ebda0-ff00-424e-96ef-266621a45d2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KCSC-UND Filings</vt:lpstr>
      <vt:lpstr>KCS-UND Dispositions</vt:lpstr>
      <vt:lpstr>KCSC-UND Pendings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Liao, Shiquan</dc:creator>
  <cp:keywords/>
  <dc:description/>
  <cp:lastModifiedBy>Hamm, Kimberly</cp:lastModifiedBy>
  <cp:revision/>
  <dcterms:created xsi:type="dcterms:W3CDTF">2024-05-06T15:04:06Z</dcterms:created>
  <dcterms:modified xsi:type="dcterms:W3CDTF">2025-05-12T18:13:36Z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0x010100843CE664D92B33418F4F0C80CA0A37C3</vt:lpwstr>
  </property>
  <property fmtid="{D5CDD505-2E9C-101B-9397-08002B2CF9AE}" pid="3" name="MediaServiceImageTags">
    <vt:lpwstr/>
  </property>
</Properties>
</file>