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Unlawful detainer Report/"/>
    </mc:Choice>
  </mc:AlternateContent>
  <xr:revisionPtr revIDLastSave="0" documentId="8_{1EEEB28A-6E8C-4C17-9536-6FEFA76C1786}" xr6:coauthVersionLast="47" xr6:coauthVersionMax="47" xr10:uidLastSave="{00000000-0000-0000-0000-000000000000}"/>
  <bookViews>
    <workbookView xWindow="19090" yWindow="-110" windowWidth="19420" windowHeight="10300" activeTab="2" xr2:uid="{AA13E06F-AC08-4DDD-AE75-A45FADD6D5F7}"/>
  </bookViews>
  <sheets>
    <sheet name="KCSC-UND Filings" sheetId="1" r:id="rId1"/>
    <sheet name="KCS-UND Dispositions" sheetId="2" r:id="rId2"/>
    <sheet name="KCSC-UND Pend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15" i="2"/>
  <c r="H16" i="2"/>
  <c r="H15" i="1"/>
  <c r="H16" i="1"/>
  <c r="G15" i="3"/>
  <c r="F15" i="3"/>
  <c r="E15" i="3"/>
  <c r="D15" i="3"/>
  <c r="C15" i="3"/>
  <c r="B15" i="3"/>
  <c r="G16" i="2"/>
  <c r="F16" i="2"/>
  <c r="E16" i="2"/>
  <c r="D16" i="2"/>
  <c r="C16" i="2"/>
  <c r="B16" i="2"/>
  <c r="G15" i="2"/>
  <c r="F15" i="2"/>
  <c r="E15" i="2"/>
  <c r="D15" i="2"/>
  <c r="C15" i="2"/>
  <c r="B15" i="2"/>
  <c r="G16" i="1"/>
  <c r="F16" i="1"/>
  <c r="E16" i="1"/>
  <c r="D16" i="1"/>
  <c r="C16" i="1"/>
  <c r="B16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<sst xmlns="http://schemas.openxmlformats.org/spreadsheetml/2006/main" count="47" uniqueCount="18">
  <si>
    <t>King County Superior Court: Unlawful Detainer Filings by Month and Year (2019 - 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</si>
  <si>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</si>
  <si>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</si>
  <si>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</si>
  <si>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</si>
  <si>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</si>
  <si>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</si>
  <si>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</si>
  <si>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</si>
  <si>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</si>
  <si>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</si>
  <si>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</si>
  <si>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</si>
  <si>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</si>
  <si>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(Annual or YTD)</t>
  </si>
  <si>
    <t>Monthly Average</t>
  </si>
  <si>
    <t>King County Superior Court: Unlawful Detainer Cases Pedning by Month and Year (2019 - )</t>
  </si>
  <si>
    <t>King County Superior Court: Unlawful Detainer Dispositions by Month and Year (2019 -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</si>
</sst>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/>
    <xf numFmtId="0" fontId="4" fillId="0" borderId="1" xfId="0" applyFont="1" applyBorder="1"/>
    <xf numFmtId="0" fontId="0" fillId="0" borderId="0" xfId="0"/>
    <xf numFmtId="0" fontId="0" fillId="0" borderId="0" xfId="0"/>
    <xf numFmtId="0" fontId="5" fillId="0" borderId="1" xfId="0" applyFont="1" applyBorder="1"/>
    <xf numFmtId="0" fontId="0" fillId="0" borderId="0" xfId="0" applyFill="1" applyBorder="1"/>
    <xf numFmtId="0" fontId="2" fillId="0" borderId="0" xfId="0" applyFont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Cases Filed </a:t>
            </a:r>
          </a:p>
          <a:p>
            <a:pPr>
              <a:defRPr sz="1200"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5D-47ED-A27B-92AE2F30263D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5D-47ED-A27B-92AE2F30263D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5D-47ED-A27B-92AE2F30263D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5D-47ED-A27B-92AE2F30263D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5D-47ED-A27B-92AE2F302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Filings'!$B$15:$G$15</c:f>
              <c:numCache>
                <c:formatCode>General</c:formatCode>
                <c:ptCount val="6"/>
                <c:pt idx="0">
                  <c:v>4625</c:v>
                </c:pt>
                <c:pt idx="1">
                  <c:v>1356</c:v>
                </c:pt>
                <c:pt idx="2">
                  <c:v>682</c:v>
                </c:pt>
                <c:pt idx="3">
                  <c:v>2317</c:v>
                </c:pt>
                <c:pt idx="4">
                  <c:v>4542</c:v>
                </c:pt>
                <c:pt idx="5">
                  <c:v>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D-47ED-A27B-92AE2F30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Cases Filed 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layout>
        <c:manualLayout>
          <c:xMode val="edge"/>
          <c:yMode val="edge"/>
          <c:x val="0.10379943137761695"/>
          <c:y val="4.0532715691951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Filings'!$B$16:$H$16</c:f>
              <c:numCache>
                <c:formatCode>0</c:formatCode>
                <c:ptCount val="7"/>
                <c:pt idx="0">
                  <c:v>385.41666666666669</c:v>
                </c:pt>
                <c:pt idx="1">
                  <c:v>113</c:v>
                </c:pt>
                <c:pt idx="2">
                  <c:v>56.833333333333336</c:v>
                </c:pt>
                <c:pt idx="3">
                  <c:v>193.08333333333334</c:v>
                </c:pt>
                <c:pt idx="4">
                  <c:v>378.5</c:v>
                </c:pt>
                <c:pt idx="5">
                  <c:v>648.25</c:v>
                </c:pt>
                <c:pt idx="6">
                  <c:v>761.625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D1-4655-A200-C26699CFB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KCSC: Monthly Filings of Unlawful Detainer Cases</a:t>
            </a:r>
            <a:r>
              <a:rPr lang="en-US" sz="1200" baseline="0"/>
              <a:t> 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(2024 vs.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'KCSC-UND Filings'!$G$2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'KCSC-UND Filings'!$A$3:$A$14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'KCSC-UND Filings'!$G$3:$G$14</c:f>
              <c:numCache>
                <c:formatCode>General</c:formatCode>
                <c:ptCount val="12"/>
                <c:pt idx="0">
                  <c:v>595</c:v>
                </c:pt>
                <c:pt idx="1">
                  <c:v>647</c:v>
                </c:pt>
                <c:pt idx="2">
                  <c:v>624</c:v>
                </c:pt>
                <c:pt idx="3">
                  <c:v>640</c:v>
                </c:pt>
                <c:pt idx="4">
                  <c:v>694</c:v>
                </c:pt>
                <c:pt idx="5">
                  <c:v>647</c:v>
                </c:pt>
                <c:pt idx="6">
                  <c:v>650</c:v>
                </c:pt>
                <c:pt idx="7">
                  <c:v>568</c:v>
                </c:pt>
                <c:pt idx="8">
                  <c:v>655</c:v>
                </c:pt>
                <c:pt idx="9">
                  <c:v>748</c:v>
                </c:pt>
                <c:pt idx="10">
                  <c:v>630</c:v>
                </c:pt>
                <c:pt idx="11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0-423A-A1A8-6803CC0F1796}"/>
            </c:ext>
          </c:extLst>
        </c:ser>
        <c:ser>
          <c:idx val="1"/>
          <c:order val="1"/>
          <c:tx>
            <c:strRef>
              <c:f>'KCSC-UND Filings'!$H$2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'KCSC-UND Filings'!$A$3:$A$14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'KCSC-UND Filings'!$H$3:$H$14</c:f>
              <c:numCache>
                <c:formatCode>General</c:formatCode>
                <c:ptCount val="12"/>
                <c:pt idx="0">
                  <c:v>845</c:v>
                </c:pt>
                <c:pt idx="1">
                  <c:v>761</c:v>
                </c:pt>
                <c:pt idx="2">
                  <c:v>836</c:v>
                </c:pt>
                <c:pt idx="3">
                  <c:v>772</c:v>
                </c:pt>
                <c:pt idx="4">
                  <c:v>825</c:v>
                </c:pt>
                <c:pt idx="5">
                  <c:v>635</c:v>
                </c:pt>
                <c:pt idx="6">
                  <c:v>742</c:v>
                </c:pt>
                <c:pt idx="7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0-423A-A1A8-6803CC0F1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9921888"/>
        <c:axId val="1041589336"/>
      </c:barChart>
      <c:catAx>
        <c:axId val="97992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589336"/>
        <c:crosses val="autoZero"/>
        <c:auto val="1"/>
        <c:lblAlgn val="ctr"/>
        <c:lblOffset val="100"/>
        <c:noMultiLvlLbl val="0"/>
      </c:catAx>
      <c:valAx>
        <c:axId val="10415893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7992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 Dispositions </a:t>
            </a:r>
          </a:p>
          <a:p>
            <a:pPr>
              <a:defRPr sz="1200"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61162860210439E-2"/>
          <c:y val="0.21533529254608602"/>
          <c:w val="0.94913883713978953"/>
          <c:h val="0.6126194618405801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4-4E47-BBB4-B6AEB20657C4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4-4E47-BBB4-B6AEB20657C4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4-4E47-BBB4-B6AEB20657C4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34-4E47-BBB4-B6AEB20657C4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034-4E47-BBB4-B6AEB2065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'KCS-UND Dispositions'!$B$15:$G$15</c:f>
              <c:numCache>
                <c:formatCode>General</c:formatCode>
                <c:ptCount val="6"/>
                <c:pt idx="0">
                  <c:v>4617</c:v>
                </c:pt>
                <c:pt idx="1">
                  <c:v>1219</c:v>
                </c:pt>
                <c:pt idx="2">
                  <c:v>653</c:v>
                </c:pt>
                <c:pt idx="3">
                  <c:v>1932</c:v>
                </c:pt>
                <c:pt idx="4">
                  <c:v>3476</c:v>
                </c:pt>
                <c:pt idx="5">
                  <c:v>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B-4509-B389-024FB5C6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Dispositions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'KCS-UND Dispositions'!$B$16:$H$16</c:f>
              <c:numCache>
                <c:formatCode>0</c:formatCode>
                <c:ptCount val="7"/>
                <c:pt idx="0">
                  <c:v>384.75</c:v>
                </c:pt>
                <c:pt idx="1">
                  <c:v>101.58333333333333</c:v>
                </c:pt>
                <c:pt idx="2">
                  <c:v>54.416666666666664</c:v>
                </c:pt>
                <c:pt idx="3">
                  <c:v>161</c:v>
                </c:pt>
                <c:pt idx="4">
                  <c:v>289.66666666666669</c:v>
                </c:pt>
                <c:pt idx="5">
                  <c:v>595.33333333333337</c:v>
                </c:pt>
                <c:pt idx="6">
                  <c:v>846.125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C-4DBD-AA7C-F74135AB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KCSC: Monthly</a:t>
            </a:r>
            <a:r>
              <a:rPr lang="en-US" sz="1200" baseline="0"/>
              <a:t> Dispositions of Unlawful Detainer Cases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(2024 vs.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'KCS-UND Dispositions'!$G$2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'KCS-UND Dispositions'!$A$3:$A$14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'KCS-UND Dispositions'!$G$3:$G$14</c:f>
              <c:numCache>
                <c:formatCode>General</c:formatCode>
                <c:ptCount val="12"/>
                <c:pt idx="0">
                  <c:v>449</c:v>
                </c:pt>
                <c:pt idx="1">
                  <c:v>462</c:v>
                </c:pt>
                <c:pt idx="2">
                  <c:v>583</c:v>
                </c:pt>
                <c:pt idx="3">
                  <c:v>500</c:v>
                </c:pt>
                <c:pt idx="4">
                  <c:v>542</c:v>
                </c:pt>
                <c:pt idx="5">
                  <c:v>588</c:v>
                </c:pt>
                <c:pt idx="6">
                  <c:v>570</c:v>
                </c:pt>
                <c:pt idx="7">
                  <c:v>598</c:v>
                </c:pt>
                <c:pt idx="8">
                  <c:v>576</c:v>
                </c:pt>
                <c:pt idx="9">
                  <c:v>758</c:v>
                </c:pt>
                <c:pt idx="10">
                  <c:v>727</c:v>
                </c:pt>
                <c:pt idx="11">
                  <c:v>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8-4C07-9ACF-C3384F877452}"/>
            </c:ext>
          </c:extLst>
        </c:ser>
        <c:ser>
          <c:idx val="1"/>
          <c:order val="1"/>
          <c:tx>
            <c:strRef>
              <c:f>'KCS-UND Dispositions'!$H$2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'KCS-UND Dispositions'!$A$3:$A$14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'KCS-UND Dispositions'!$H$3:$H$14</c:f>
              <c:numCache>
                <c:formatCode>General</c:formatCode>
                <c:ptCount val="12"/>
                <c:pt idx="0">
                  <c:v>968</c:v>
                </c:pt>
                <c:pt idx="1">
                  <c:v>900</c:v>
                </c:pt>
                <c:pt idx="2">
                  <c:v>1010</c:v>
                </c:pt>
                <c:pt idx="3">
                  <c:v>900</c:v>
                </c:pt>
                <c:pt idx="4">
                  <c:v>909</c:v>
                </c:pt>
                <c:pt idx="5">
                  <c:v>730</c:v>
                </c:pt>
                <c:pt idx="6">
                  <c:v>693</c:v>
                </c:pt>
                <c:pt idx="7">
                  <c:v>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8-4C07-9ACF-C3384F877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031024"/>
        <c:axId val="1048028864"/>
      </c:barChart>
      <c:catAx>
        <c:axId val="104803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028864"/>
        <c:crosses val="autoZero"/>
        <c:auto val="1"/>
        <c:lblAlgn val="ctr"/>
        <c:lblOffset val="100"/>
        <c:noMultiLvlLbl val="0"/>
      </c:catAx>
      <c:valAx>
        <c:axId val="1048028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4803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Pending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Pendings'!$B$2:$H$2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Pendings'!$B$15:$H$15</c:f>
              <c:numCache>
                <c:formatCode>0</c:formatCode>
                <c:ptCount val="7"/>
                <c:pt idx="0">
                  <c:v>481.33333333333331</c:v>
                </c:pt>
                <c:pt idx="1">
                  <c:v>460.66666666666669</c:v>
                </c:pt>
                <c:pt idx="2">
                  <c:v>492.75</c:v>
                </c:pt>
                <c:pt idx="3">
                  <c:v>714.16666666666663</c:v>
                </c:pt>
                <c:pt idx="4">
                  <c:v>1081.8333333333333</c:v>
                </c:pt>
                <c:pt idx="5">
                  <c:v>2267.5833333333335</c:v>
                </c:pt>
                <c:pt idx="6">
                  <c:v>1523.125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B-4DD3-A343-DCC03278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KCSC: Pending</a:t>
            </a:r>
            <a:r>
              <a:rPr lang="en-US" baseline="0"/>
              <a:t> Unlawful Detainer Cases by Month (2024 vs. 2025)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'KCSC-UND Pendings'!$A$2:$A$14</c15:sqref>
                  </c15:fullRef>
                </c:ext>
              </c:extLst>
              <c:f>'KCSC-UND Pendings'!$A$3:$A$14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'KCSC-UND Pendings'!$G$2:$G$14</c15:sqref>
                  </c15:fullRef>
                </c:ext>
              </c:extLst>
              <c:f>'KCSC-UND Pendings'!$G$3:$G$14</c:f>
              <c:numCache>
                <c:formatCode>General</c:formatCode>
                <c:ptCount val="12"/>
                <c:pt idx="0">
                  <c:v>1914</c:v>
                </c:pt>
                <c:pt idx="1">
                  <c:v>2123</c:v>
                </c:pt>
                <c:pt idx="2">
                  <c:v>2151</c:v>
                </c:pt>
                <c:pt idx="3">
                  <c:v>2208</c:v>
                </c:pt>
                <c:pt idx="4">
                  <c:v>2421</c:v>
                </c:pt>
                <c:pt idx="5">
                  <c:v>2423</c:v>
                </c:pt>
                <c:pt idx="6">
                  <c:v>2435</c:v>
                </c:pt>
                <c:pt idx="7">
                  <c:v>2434</c:v>
                </c:pt>
                <c:pt idx="8">
                  <c:v>2444</c:v>
                </c:pt>
                <c:pt idx="9">
                  <c:v>2351</c:v>
                </c:pt>
                <c:pt idx="10">
                  <c:v>2130</c:v>
                </c:pt>
                <c:pt idx="11">
                  <c:v>2177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1-4BEF-A4B5-D544B379DC08}"/>
            </c:ext>
          </c:extLst>
        </c:ser>
        <c:ser>
          <c:idx val="1"/>
          <c:order val="1"/>
          <c:tx>
            <c:v>2025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'KCSC-UND Pendings'!$A$2:$A$14</c15:sqref>
                  </c15:fullRef>
                </c:ext>
              </c:extLst>
              <c:f>'KCSC-UND Pendings'!$A$3:$A$14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'KCSC-UND Pendings'!$H$2:$H$14</c15:sqref>
                  </c15:fullRef>
                </c:ext>
              </c:extLst>
              <c:f>'KCSC-UND Pendings'!$H$3:$H$14</c:f>
              <c:numCache>
                <c:formatCode>General</c:formatCode>
                <c:ptCount val="12"/>
                <c:pt idx="0">
                  <c:v>1914</c:v>
                </c:pt>
                <c:pt idx="1">
                  <c:v>1905</c:v>
                </c:pt>
                <c:pt idx="2">
                  <c:v>1709</c:v>
                </c:pt>
                <c:pt idx="3">
                  <c:v>1499</c:v>
                </c:pt>
                <c:pt idx="4">
                  <c:v>1399</c:v>
                </c:pt>
                <c:pt idx="5">
                  <c:v>1280</c:v>
                </c:pt>
                <c:pt idx="6">
                  <c:v>1244</c:v>
                </c:pt>
                <c:pt idx="7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1-4BEF-A4B5-D544B379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4200280"/>
        <c:axId val="811502856"/>
      </c:barChart>
      <c:catAx>
        <c:axId val="80420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502856"/>
        <c:crosses val="autoZero"/>
        <c:auto val="1"/>
        <c:lblAlgn val="ctr"/>
        <c:lblOffset val="100"/>
        <c:noMultiLvlLbl val="0"/>
      </c:catAx>
      <c:valAx>
        <c:axId val="811502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0420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66688538932631"/>
          <c:y val="0.89409667541557303"/>
          <c:w val="0.14730741308727571"/>
          <c:h val="8.050144277108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588009</xdr:colOff>
      <xdr:row>1</xdr:row>
      <xdr:rowOff>180976</xdr:rowOff>
    </xdr:from>
    <xdr:to>
      <xdr:col>16</xdr:col>
      <xdr:colOff>598805</xdr:colOff>
      <xdr:row>14</xdr:row>
      <xdr:rowOff>175896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A667B9-BECB-8ED9-BCD7-094873D86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2540</xdr:colOff>
      <xdr:row>17</xdr:row>
      <xdr:rowOff>13334</xdr:rowOff>
    </xdr:from>
    <xdr:to>
      <xdr:col>17</xdr:col>
      <xdr:colOff>39370</xdr:colOff>
      <xdr:row>30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1C8873-B8EB-4ED6-8CF1-67C64C374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1376361</xdr:colOff>
      <xdr:row>16</xdr:row>
      <xdr:rowOff>176212</xdr:rowOff>
    </xdr:from>
    <xdr:to>
      <xdr:col>8</xdr:col>
      <xdr:colOff>28574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8C7EA2-9D95-E865-6D53-4AD73269F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570229</xdr:colOff>
      <xdr:row>3</xdr:row>
      <xdr:rowOff>1905</xdr:rowOff>
    </xdr:from>
    <xdr:to>
      <xdr:col>17</xdr:col>
      <xdr:colOff>577215</xdr:colOff>
      <xdr:row>15</xdr:row>
      <xdr:rowOff>176530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3EED7E-EB14-4770-A16E-13587327B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17</xdr:row>
      <xdr:rowOff>17145</xdr:rowOff>
    </xdr:from>
    <xdr:to>
      <xdr:col>17</xdr:col>
      <xdr:colOff>555625</xdr:colOff>
      <xdr:row>29</xdr:row>
      <xdr:rowOff>19685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2AAF5-B0C1-4C40-A8CA-CFCCE23D7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1347787</xdr:colOff>
      <xdr:row>16</xdr:row>
      <xdr:rowOff>185737</xdr:rowOff>
    </xdr:from>
    <xdr:to>
      <xdr:col>8</xdr:col>
      <xdr:colOff>142875</xdr:colOff>
      <xdr:row>31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9CA005C-75BB-99C6-54B0-B7D7587F3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586739</xdr:colOff>
      <xdr:row>16</xdr:row>
      <xdr:rowOff>21590</xdr:rowOff>
    </xdr:from>
    <xdr:to>
      <xdr:col>18</xdr:col>
      <xdr:colOff>533400</xdr:colOff>
      <xdr:row>30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1F7DD2-ECDA-4AD8-A281-E80FDC811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</xdr:row>
      <xdr:rowOff>14287</xdr:rowOff>
    </xdr:from>
    <xdr:to>
      <xdr:col>18</xdr:col>
      <xdr:colOff>523875</xdr:colOff>
      <xdr:row>15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8E14A73-B1E4-94BF-4F72-DE730168C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AD11-7613-4E7C-9A85-C733E6673EC5}">
  <dimension ref="A1:H16"/>
  <sheetViews>
    <sheetView workbookViewId="0">
      <selection activeCell="H11" sqref="H11"/>
    </sheetView>
  </sheetViews>
  <sheetFormatPr defaultRowHeight="14.5" x14ac:dyDescent="0.35"/>
  <cols>
    <col min="1" max="1" width="20.7265625" customWidth="1"/>
    <col min="2" max="7" width="10.7265625" customWidth="1"/>
    <col min="8" max="8" width="10.7265625" style="10" customWidth="1"/>
  </cols>
  <sheetData>
    <row r="1" spans="1:8" ht="21" x14ac:dyDescent="0.5">
      <c r="A1" s="11" t="s">
        <v>0</v>
      </c>
      <c r="B1" s="8"/>
      <c r="C1" s="1"/>
      <c r="D1" s="1"/>
      <c r="E1" s="1"/>
      <c r="F1" s="1"/>
      <c r="G1" s="1"/>
      <c r="H1" s="13"/>
    </row>
    <row r="2" spans="1:8" x14ac:dyDescent="0.35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35">
      <c r="A3" s="4" t="s">
        <v>2</v>
      </c>
      <c r="B3" s="5">
        <v>508</v>
      </c>
      <c r="C3" s="5">
        <v>409</v>
      </c>
      <c r="D3" s="5">
        <v>69</v>
      </c>
      <c r="E3" s="5">
        <v>111</v>
      </c>
      <c r="F3" s="5">
        <v>130</v>
      </c>
      <c r="G3" s="5">
        <v>595</v>
      </c>
      <c r="H3" s="14">
        <v>845</v>
      </c>
    </row>
    <row r="4" spans="1:8" x14ac:dyDescent="0.35">
      <c r="A4" s="4" t="s">
        <v>3</v>
      </c>
      <c r="B4" s="5">
        <v>386</v>
      </c>
      <c r="C4" s="5">
        <v>409</v>
      </c>
      <c r="D4" s="5">
        <v>44</v>
      </c>
      <c r="E4" s="5">
        <v>109</v>
      </c>
      <c r="F4" s="5">
        <v>171</v>
      </c>
      <c r="G4" s="5">
        <v>647</v>
      </c>
      <c r="H4" s="5">
        <v>761</v>
      </c>
    </row>
    <row r="5" spans="1:8" x14ac:dyDescent="0.35">
      <c r="A5" s="4" t="s">
        <v>4</v>
      </c>
      <c r="B5" s="5">
        <v>397</v>
      </c>
      <c r="C5" s="5">
        <v>244</v>
      </c>
      <c r="D5" s="5">
        <v>40</v>
      </c>
      <c r="E5" s="5">
        <v>139</v>
      </c>
      <c r="F5" s="5">
        <v>232</v>
      </c>
      <c r="G5" s="5">
        <v>624</v>
      </c>
      <c r="H5" s="5">
        <v>836</v>
      </c>
    </row>
    <row r="6" spans="1:8" x14ac:dyDescent="0.35">
      <c r="A6" s="4" t="s">
        <v>5</v>
      </c>
      <c r="B6" s="5">
        <v>358</v>
      </c>
      <c r="C6" s="5">
        <v>10</v>
      </c>
      <c r="D6" s="5">
        <v>41</v>
      </c>
      <c r="E6" s="5">
        <v>140</v>
      </c>
      <c r="F6" s="5">
        <v>223</v>
      </c>
      <c r="G6" s="5">
        <v>640</v>
      </c>
      <c r="H6" s="5">
        <v>772</v>
      </c>
    </row>
    <row r="7" spans="1:8" x14ac:dyDescent="0.35">
      <c r="A7" s="4" t="s">
        <v>6</v>
      </c>
      <c r="B7" s="5">
        <v>427</v>
      </c>
      <c r="C7" s="5">
        <v>16</v>
      </c>
      <c r="D7" s="5">
        <v>43</v>
      </c>
      <c r="E7" s="5">
        <v>168</v>
      </c>
      <c r="F7" s="5">
        <v>288</v>
      </c>
      <c r="G7" s="5">
        <v>694</v>
      </c>
      <c r="H7" s="5">
        <v>825</v>
      </c>
    </row>
    <row r="8" spans="1:8" x14ac:dyDescent="0.35">
      <c r="A8" s="4" t="s">
        <v>7</v>
      </c>
      <c r="B8" s="5">
        <v>384</v>
      </c>
      <c r="C8" s="5">
        <v>21</v>
      </c>
      <c r="D8" s="5">
        <v>47</v>
      </c>
      <c r="E8" s="5">
        <v>244</v>
      </c>
      <c r="F8" s="5">
        <v>327</v>
      </c>
      <c r="G8" s="5">
        <v>647</v>
      </c>
      <c r="H8" s="5">
        <v>635</v>
      </c>
    </row>
    <row r="9" spans="1:8" x14ac:dyDescent="0.35">
      <c r="A9" s="4" t="s">
        <v>8</v>
      </c>
      <c r="B9" s="5">
        <v>413</v>
      </c>
      <c r="C9" s="5">
        <v>22</v>
      </c>
      <c r="D9" s="5">
        <v>48</v>
      </c>
      <c r="E9" s="5">
        <v>261</v>
      </c>
      <c r="F9" s="5">
        <v>386</v>
      </c>
      <c r="G9" s="5">
        <v>650</v>
      </c>
      <c r="H9" s="5">
        <v>742</v>
      </c>
    </row>
    <row r="10" spans="1:8" x14ac:dyDescent="0.35">
      <c r="A10" s="4" t="s">
        <v>9</v>
      </c>
      <c r="B10" s="5">
        <v>312</v>
      </c>
      <c r="C10" s="5">
        <v>31</v>
      </c>
      <c r="D10" s="5">
        <v>70</v>
      </c>
      <c r="E10" s="5">
        <v>248</v>
      </c>
      <c r="F10" s="5">
        <v>488</v>
      </c>
      <c r="G10" s="5">
        <v>568</v>
      </c>
      <c r="H10" s="5">
        <v>677</v>
      </c>
    </row>
    <row r="11" spans="1:8" x14ac:dyDescent="0.35">
      <c r="A11" s="4" t="s">
        <v>10</v>
      </c>
      <c r="B11" s="5">
        <v>278</v>
      </c>
      <c r="C11" s="5">
        <v>38</v>
      </c>
      <c r="D11" s="5">
        <v>80</v>
      </c>
      <c r="E11" s="5">
        <v>216</v>
      </c>
      <c r="F11" s="5">
        <v>449</v>
      </c>
      <c r="G11" s="5">
        <v>655</v>
      </c>
      <c r="H11" s="5"/>
    </row>
    <row r="12" spans="1:8" x14ac:dyDescent="0.35">
      <c r="A12" s="4" t="s">
        <v>11</v>
      </c>
      <c r="B12" s="5">
        <v>432</v>
      </c>
      <c r="C12" s="5">
        <v>49</v>
      </c>
      <c r="D12" s="5">
        <v>63</v>
      </c>
      <c r="E12" s="5">
        <v>286</v>
      </c>
      <c r="F12" s="5">
        <v>634</v>
      </c>
      <c r="G12" s="5">
        <v>748</v>
      </c>
      <c r="H12" s="5"/>
    </row>
    <row r="13" spans="1:8" x14ac:dyDescent="0.35">
      <c r="A13" s="4" t="s">
        <v>12</v>
      </c>
      <c r="B13" s="5">
        <v>355</v>
      </c>
      <c r="C13" s="5">
        <v>54</v>
      </c>
      <c r="D13" s="5">
        <v>61</v>
      </c>
      <c r="E13" s="5">
        <v>232</v>
      </c>
      <c r="F13" s="5">
        <v>698</v>
      </c>
      <c r="G13" s="5">
        <v>630</v>
      </c>
      <c r="H13" s="5"/>
    </row>
    <row r="14" spans="1:8" x14ac:dyDescent="0.35">
      <c r="A14" s="4" t="s">
        <v>13</v>
      </c>
      <c r="B14" s="5">
        <v>375</v>
      </c>
      <c r="C14" s="5">
        <v>53</v>
      </c>
      <c r="D14" s="5">
        <v>76</v>
      </c>
      <c r="E14" s="5">
        <v>163</v>
      </c>
      <c r="F14" s="5">
        <v>516</v>
      </c>
      <c r="G14" s="5">
        <v>681</v>
      </c>
      <c r="H14" s="5"/>
    </row>
    <row r="15" spans="1:8" x14ac:dyDescent="0.35">
      <c r="A15" s="3" t="s">
        <v>14</v>
      </c>
      <c r="B15" s="3">
        <f>SUM(B3:B14)</f>
        <v>4625</v>
      </c>
      <c r="C15" s="3">
        <f t="shared" ref="C15:G15" si="0">SUM(C3:C14)</f>
        <v>1356</v>
      </c>
      <c r="D15" s="3">
        <f t="shared" si="0"/>
        <v>682</v>
      </c>
      <c r="E15" s="3">
        <f t="shared" si="0"/>
        <v>2317</v>
      </c>
      <c r="F15" s="3">
        <f t="shared" si="0"/>
        <v>4542</v>
      </c>
      <c r="G15" s="3">
        <f t="shared" si="0"/>
        <v>7779</v>
      </c>
      <c r="H15" s="3">
        <f t="shared" ref="H15" si="1">SUM(H3:H14)</f>
        <v>6093</v>
      </c>
    </row>
    <row r="16" spans="1:8" x14ac:dyDescent="0.35">
      <c r="A16" s="6" t="s">
        <v>15</v>
      </c>
      <c r="B16" s="7">
        <f>AVERAGE(B3:B14)</f>
        <v>385.41666666666669</v>
      </c>
      <c r="C16" s="7">
        <f t="shared" ref="C16:E16" si="2">AVERAGE(C3:C14)</f>
        <v>113</v>
      </c>
      <c r="D16" s="7">
        <f t="shared" si="2"/>
        <v>56.833333333333336</v>
      </c>
      <c r="E16" s="7">
        <f t="shared" si="2"/>
        <v>193.08333333333334</v>
      </c>
      <c r="F16" s="7">
        <f>AVERAGE(F3:F14)</f>
        <v>378.5</v>
      </c>
      <c r="G16" s="7">
        <f>AVERAGE(G3:G14)</f>
        <v>648.25</v>
      </c>
      <c r="H16" s="7">
        <f>AVERAGE(H3:H14)</f>
        <v>761.625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777D-1F42-4041-82AA-E5C7EB3612C2}">
  <dimension ref="A1:H16"/>
  <sheetViews>
    <sheetView workbookViewId="0">
      <selection activeCell="I12" sqref="I12"/>
    </sheetView>
  </sheetViews>
  <sheetFormatPr defaultRowHeight="14.5" x14ac:dyDescent="0.35"/>
  <cols>
    <col min="1" max="1" width="20.7265625" customWidth="1"/>
    <col min="2" max="7" width="11.26953125" customWidth="1"/>
    <col min="8" max="8" width="11.26953125" style="10" customWidth="1"/>
  </cols>
  <sheetData>
    <row r="1" spans="1:8" ht="21" x14ac:dyDescent="0.5">
      <c r="A1" s="11" t="s">
        <v>17</v>
      </c>
      <c r="B1" s="8"/>
      <c r="C1" s="1"/>
      <c r="D1" s="1"/>
      <c r="E1" s="1"/>
      <c r="F1" s="1"/>
      <c r="G1" s="1"/>
      <c r="H1" s="13"/>
    </row>
    <row r="2" spans="1:8" x14ac:dyDescent="0.35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35">
      <c r="A3" s="4" t="s">
        <v>2</v>
      </c>
      <c r="B3" s="9">
        <v>388</v>
      </c>
      <c r="C3" s="9">
        <v>386</v>
      </c>
      <c r="D3" s="9">
        <v>45</v>
      </c>
      <c r="E3" s="9">
        <v>79</v>
      </c>
      <c r="F3" s="9">
        <v>164</v>
      </c>
      <c r="G3" s="9">
        <v>449</v>
      </c>
      <c r="H3" s="10">
        <v>968</v>
      </c>
    </row>
    <row r="4" spans="1:8" x14ac:dyDescent="0.35">
      <c r="A4" s="4" t="s">
        <v>3</v>
      </c>
      <c r="B4" s="9">
        <v>378</v>
      </c>
      <c r="C4" s="9">
        <v>347</v>
      </c>
      <c r="D4" s="9">
        <v>56</v>
      </c>
      <c r="E4" s="9">
        <v>99</v>
      </c>
      <c r="F4" s="9">
        <v>179</v>
      </c>
      <c r="G4" s="9">
        <v>462</v>
      </c>
      <c r="H4" s="10">
        <v>900</v>
      </c>
    </row>
    <row r="5" spans="1:8" x14ac:dyDescent="0.35">
      <c r="A5" s="4" t="s">
        <v>4</v>
      </c>
      <c r="B5" s="9">
        <v>359</v>
      </c>
      <c r="C5" s="9">
        <v>260</v>
      </c>
      <c r="D5" s="9">
        <v>50</v>
      </c>
      <c r="E5" s="9">
        <v>110</v>
      </c>
      <c r="F5" s="9">
        <v>191</v>
      </c>
      <c r="G5" s="9">
        <v>583</v>
      </c>
      <c r="H5" s="10">
        <v>1010</v>
      </c>
    </row>
    <row r="6" spans="1:8" x14ac:dyDescent="0.35">
      <c r="A6" s="4" t="s">
        <v>5</v>
      </c>
      <c r="B6" s="9">
        <v>361</v>
      </c>
      <c r="C6" s="9">
        <v>6</v>
      </c>
      <c r="D6" s="9">
        <v>37</v>
      </c>
      <c r="E6" s="9">
        <v>100</v>
      </c>
      <c r="F6" s="9">
        <v>233</v>
      </c>
      <c r="G6" s="9">
        <v>500</v>
      </c>
      <c r="H6" s="12">
        <v>900</v>
      </c>
    </row>
    <row r="7" spans="1:8" x14ac:dyDescent="0.35">
      <c r="A7" s="4" t="s">
        <v>6</v>
      </c>
      <c r="B7" s="9">
        <v>405</v>
      </c>
      <c r="C7" s="9">
        <v>7</v>
      </c>
      <c r="D7" s="9">
        <v>40</v>
      </c>
      <c r="E7" s="9">
        <v>124</v>
      </c>
      <c r="F7" s="9">
        <v>277</v>
      </c>
      <c r="G7" s="9">
        <v>542</v>
      </c>
      <c r="H7" s="12">
        <v>909</v>
      </c>
    </row>
    <row r="8" spans="1:8" x14ac:dyDescent="0.35">
      <c r="A8" s="4" t="s">
        <v>7</v>
      </c>
      <c r="B8" s="9">
        <v>468</v>
      </c>
      <c r="C8" s="9">
        <v>15</v>
      </c>
      <c r="D8" s="9">
        <v>40</v>
      </c>
      <c r="E8" s="9">
        <v>205</v>
      </c>
      <c r="F8" s="9">
        <v>280</v>
      </c>
      <c r="G8" s="12">
        <v>588</v>
      </c>
      <c r="H8" s="12">
        <v>730</v>
      </c>
    </row>
    <row r="9" spans="1:8" x14ac:dyDescent="0.35">
      <c r="A9" s="4" t="s">
        <v>8</v>
      </c>
      <c r="B9" s="9">
        <v>423</v>
      </c>
      <c r="C9" s="9">
        <v>24</v>
      </c>
      <c r="D9" s="9">
        <v>39</v>
      </c>
      <c r="E9" s="9">
        <v>204</v>
      </c>
      <c r="F9" s="9">
        <v>273</v>
      </c>
      <c r="G9" s="12">
        <v>570</v>
      </c>
      <c r="H9" s="12">
        <v>693</v>
      </c>
    </row>
    <row r="10" spans="1:8" x14ac:dyDescent="0.35">
      <c r="A10" s="4" t="s">
        <v>9</v>
      </c>
      <c r="B10" s="9">
        <v>433</v>
      </c>
      <c r="C10" s="9">
        <v>21</v>
      </c>
      <c r="D10" s="9">
        <v>91</v>
      </c>
      <c r="E10" s="9">
        <v>205</v>
      </c>
      <c r="F10" s="9">
        <v>328</v>
      </c>
      <c r="G10" s="12">
        <v>598</v>
      </c>
      <c r="H10" s="12">
        <v>659</v>
      </c>
    </row>
    <row r="11" spans="1:8" x14ac:dyDescent="0.35">
      <c r="A11" s="4" t="s">
        <v>10</v>
      </c>
      <c r="B11" s="9">
        <v>319</v>
      </c>
      <c r="C11" s="9">
        <v>29</v>
      </c>
      <c r="D11" s="9">
        <v>60</v>
      </c>
      <c r="E11" s="9">
        <v>190</v>
      </c>
      <c r="F11" s="9">
        <v>326</v>
      </c>
      <c r="G11" s="12">
        <v>576</v>
      </c>
      <c r="H11" s="12"/>
    </row>
    <row r="12" spans="1:8" x14ac:dyDescent="0.35">
      <c r="A12" s="4" t="s">
        <v>11</v>
      </c>
      <c r="B12" s="9">
        <v>383</v>
      </c>
      <c r="C12" s="9">
        <v>35</v>
      </c>
      <c r="D12" s="9">
        <v>75</v>
      </c>
      <c r="E12" s="9">
        <v>230</v>
      </c>
      <c r="F12" s="9">
        <v>409</v>
      </c>
      <c r="G12" s="12">
        <v>758</v>
      </c>
      <c r="H12" s="12"/>
    </row>
    <row r="13" spans="1:8" x14ac:dyDescent="0.35">
      <c r="A13" s="4" t="s">
        <v>12</v>
      </c>
      <c r="B13" s="9">
        <v>348</v>
      </c>
      <c r="C13" s="9">
        <v>42</v>
      </c>
      <c r="D13" s="9">
        <v>65</v>
      </c>
      <c r="E13" s="9">
        <v>216</v>
      </c>
      <c r="F13" s="9">
        <v>396</v>
      </c>
      <c r="G13" s="12">
        <v>727</v>
      </c>
      <c r="H13" s="12"/>
    </row>
    <row r="14" spans="1:8" x14ac:dyDescent="0.35">
      <c r="A14" s="4" t="s">
        <v>13</v>
      </c>
      <c r="B14" s="9">
        <v>352</v>
      </c>
      <c r="C14" s="9">
        <v>47</v>
      </c>
      <c r="D14" s="9">
        <v>55</v>
      </c>
      <c r="E14" s="9">
        <v>170</v>
      </c>
      <c r="F14" s="9">
        <v>420</v>
      </c>
      <c r="G14" s="12">
        <v>791</v>
      </c>
      <c r="H14" s="12"/>
    </row>
    <row r="15" spans="1:8" x14ac:dyDescent="0.35">
      <c r="A15" s="3" t="s">
        <v>14</v>
      </c>
      <c r="B15" s="3">
        <f>SUM(B3:B14)</f>
        <v>4617</v>
      </c>
      <c r="C15" s="3">
        <f t="shared" ref="C15:G15" si="0">SUM(C3:C14)</f>
        <v>1219</v>
      </c>
      <c r="D15" s="3">
        <f t="shared" si="0"/>
        <v>653</v>
      </c>
      <c r="E15" s="3">
        <f t="shared" si="0"/>
        <v>1932</v>
      </c>
      <c r="F15" s="3">
        <f t="shared" si="0"/>
        <v>3476</v>
      </c>
      <c r="G15" s="3">
        <f t="shared" si="0"/>
        <v>7144</v>
      </c>
      <c r="H15" s="3">
        <f t="shared" ref="H15" si="1">SUM(H3:H14)</f>
        <v>6769</v>
      </c>
    </row>
    <row r="16" spans="1:8" x14ac:dyDescent="0.35">
      <c r="A16" s="6" t="s">
        <v>15</v>
      </c>
      <c r="B16" s="7">
        <f>AVERAGE(B3:B14)</f>
        <v>384.75</v>
      </c>
      <c r="C16" s="7">
        <f t="shared" ref="C16:E16" si="2">AVERAGE(C3:C14)</f>
        <v>101.58333333333333</v>
      </c>
      <c r="D16" s="7">
        <f t="shared" si="2"/>
        <v>54.416666666666664</v>
      </c>
      <c r="E16" s="7">
        <f t="shared" si="2"/>
        <v>161</v>
      </c>
      <c r="F16" s="7">
        <f>AVERAGE(F3:F14)</f>
        <v>289.66666666666669</v>
      </c>
      <c r="G16" s="7">
        <f>AVERAGE(G3:G14)</f>
        <v>595.33333333333337</v>
      </c>
      <c r="H16" s="7">
        <f>AVERAGE(H3:H14)</f>
        <v>846.125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7EA1-D02E-4124-A0E0-3891688358D3}">
  <dimension ref="A1:H15"/>
  <sheetViews>
    <sheetView tabSelected="1" workbookViewId="0">
      <selection activeCell="I12" sqref="I12"/>
    </sheetView>
  </sheetViews>
  <sheetFormatPr defaultColWidth="8.81640625" defaultRowHeight="14.5" x14ac:dyDescent="0.35"/>
  <cols>
    <col min="1" max="1" width="16.7265625" style="9" customWidth="1"/>
    <col min="2" max="7" width="11.54296875" style="9" customWidth="1"/>
    <col min="8" max="8" width="11.54296875" style="10" customWidth="1"/>
    <col min="9" max="16384" width="8.81640625" style="9"/>
  </cols>
  <sheetData>
    <row r="1" spans="1:8" ht="21" x14ac:dyDescent="0.5">
      <c r="A1" s="11" t="s">
        <v>16</v>
      </c>
      <c r="B1" s="8"/>
      <c r="C1" s="1"/>
      <c r="D1" s="1"/>
      <c r="E1" s="1"/>
      <c r="F1" s="1"/>
      <c r="G1" s="1"/>
      <c r="H1" s="13"/>
    </row>
    <row r="2" spans="1:8" x14ac:dyDescent="0.35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35">
      <c r="A3" s="4" t="s">
        <v>2</v>
      </c>
      <c r="B3" s="10">
        <v>516</v>
      </c>
      <c r="C3" s="10">
        <v>465</v>
      </c>
      <c r="D3" s="10">
        <v>506</v>
      </c>
      <c r="E3" s="10">
        <v>520</v>
      </c>
      <c r="F3" s="10">
        <v>797</v>
      </c>
      <c r="G3" s="10">
        <v>1914</v>
      </c>
      <c r="H3" s="10">
        <v>1914</v>
      </c>
    </row>
    <row r="4" spans="1:8" x14ac:dyDescent="0.35">
      <c r="A4" s="4" t="s">
        <v>3</v>
      </c>
      <c r="B4" s="10">
        <v>535</v>
      </c>
      <c r="C4" s="10">
        <v>495</v>
      </c>
      <c r="D4" s="10">
        <v>503</v>
      </c>
      <c r="E4" s="10">
        <v>535</v>
      </c>
      <c r="F4" s="10">
        <v>805</v>
      </c>
      <c r="G4" s="10">
        <v>2123</v>
      </c>
      <c r="H4" s="10">
        <v>1905</v>
      </c>
    </row>
    <row r="5" spans="1:8" x14ac:dyDescent="0.35">
      <c r="A5" s="4" t="s">
        <v>4</v>
      </c>
      <c r="B5" s="10">
        <v>575</v>
      </c>
      <c r="C5" s="10">
        <v>495</v>
      </c>
      <c r="D5" s="10">
        <v>484</v>
      </c>
      <c r="E5" s="10">
        <v>571</v>
      </c>
      <c r="F5" s="10">
        <v>785</v>
      </c>
      <c r="G5" s="10">
        <v>2151</v>
      </c>
      <c r="H5" s="10">
        <v>1709</v>
      </c>
    </row>
    <row r="6" spans="1:8" x14ac:dyDescent="0.35">
      <c r="A6" s="4" t="s">
        <v>5</v>
      </c>
      <c r="B6" s="10">
        <v>571</v>
      </c>
      <c r="C6" s="10">
        <v>481</v>
      </c>
      <c r="D6" s="10">
        <v>487</v>
      </c>
      <c r="E6" s="10">
        <v>607</v>
      </c>
      <c r="F6" s="10">
        <v>753</v>
      </c>
      <c r="G6" s="10">
        <v>2208</v>
      </c>
      <c r="H6" s="12">
        <v>1499</v>
      </c>
    </row>
    <row r="7" spans="1:8" x14ac:dyDescent="0.35">
      <c r="A7" s="4" t="s">
        <v>6</v>
      </c>
      <c r="B7" s="10">
        <v>593</v>
      </c>
      <c r="C7" s="10">
        <v>423</v>
      </c>
      <c r="D7" s="10">
        <v>494</v>
      </c>
      <c r="E7" s="10">
        <v>627</v>
      </c>
      <c r="F7" s="10">
        <v>776</v>
      </c>
      <c r="G7" s="10">
        <v>2421</v>
      </c>
      <c r="H7" s="12">
        <v>1399</v>
      </c>
    </row>
    <row r="8" spans="1:8" x14ac:dyDescent="0.35">
      <c r="A8" s="4" t="s">
        <v>7</v>
      </c>
      <c r="B8" s="10">
        <v>510</v>
      </c>
      <c r="C8" s="10">
        <v>432</v>
      </c>
      <c r="D8" s="10">
        <v>497</v>
      </c>
      <c r="E8" s="10">
        <v>699</v>
      </c>
      <c r="F8" s="10">
        <v>839</v>
      </c>
      <c r="G8" s="12">
        <v>2423</v>
      </c>
      <c r="H8" s="12">
        <v>1280</v>
      </c>
    </row>
    <row r="9" spans="1:8" x14ac:dyDescent="0.35">
      <c r="A9" s="4" t="s">
        <v>8</v>
      </c>
      <c r="B9" s="10">
        <v>497</v>
      </c>
      <c r="C9" s="10">
        <v>433</v>
      </c>
      <c r="D9" s="10">
        <v>492</v>
      </c>
      <c r="E9" s="10">
        <v>762</v>
      </c>
      <c r="F9" s="10">
        <v>938</v>
      </c>
      <c r="G9" s="12">
        <v>2435</v>
      </c>
      <c r="H9" s="12">
        <v>1244</v>
      </c>
    </row>
    <row r="10" spans="1:8" x14ac:dyDescent="0.35">
      <c r="A10" s="4" t="s">
        <v>9</v>
      </c>
      <c r="B10" s="10">
        <v>373</v>
      </c>
      <c r="C10" s="10">
        <v>441</v>
      </c>
      <c r="D10" s="10">
        <v>482</v>
      </c>
      <c r="E10" s="10">
        <v>802</v>
      </c>
      <c r="F10" s="10">
        <v>1106</v>
      </c>
      <c r="G10" s="12">
        <v>2434</v>
      </c>
      <c r="H10" s="12">
        <v>1235</v>
      </c>
    </row>
    <row r="11" spans="1:8" x14ac:dyDescent="0.35">
      <c r="A11" s="4" t="s">
        <v>10</v>
      </c>
      <c r="B11" s="10">
        <v>341</v>
      </c>
      <c r="C11" s="10">
        <v>446</v>
      </c>
      <c r="D11" s="10">
        <v>505</v>
      </c>
      <c r="E11" s="10">
        <v>836</v>
      </c>
      <c r="F11" s="10">
        <v>1256</v>
      </c>
      <c r="G11" s="12">
        <v>2444</v>
      </c>
      <c r="H11" s="12"/>
    </row>
    <row r="12" spans="1:8" x14ac:dyDescent="0.35">
      <c r="A12" s="4" t="s">
        <v>11</v>
      </c>
      <c r="B12" s="10">
        <v>420</v>
      </c>
      <c r="C12" s="10">
        <v>465</v>
      </c>
      <c r="D12" s="10">
        <v>479</v>
      </c>
      <c r="E12" s="10">
        <v>865</v>
      </c>
      <c r="F12" s="10">
        <v>1438</v>
      </c>
      <c r="G12" s="12">
        <v>2351</v>
      </c>
      <c r="H12" s="12"/>
    </row>
    <row r="13" spans="1:8" x14ac:dyDescent="0.35">
      <c r="A13" s="4" t="s">
        <v>12</v>
      </c>
      <c r="B13" s="10">
        <v>426</v>
      </c>
      <c r="C13" s="10">
        <v>476</v>
      </c>
      <c r="D13" s="10">
        <v>488</v>
      </c>
      <c r="E13" s="10">
        <v>878</v>
      </c>
      <c r="F13" s="10">
        <v>1738</v>
      </c>
      <c r="G13" s="12">
        <v>2130</v>
      </c>
      <c r="H13" s="12"/>
    </row>
    <row r="14" spans="1:8" x14ac:dyDescent="0.35">
      <c r="A14" s="4" t="s">
        <v>13</v>
      </c>
      <c r="B14" s="10">
        <v>419</v>
      </c>
      <c r="C14" s="10">
        <v>476</v>
      </c>
      <c r="D14" s="10">
        <v>496</v>
      </c>
      <c r="E14" s="10">
        <v>868</v>
      </c>
      <c r="F14" s="10">
        <v>1751</v>
      </c>
      <c r="G14" s="12">
        <v>2177</v>
      </c>
      <c r="H14" s="12"/>
    </row>
    <row r="15" spans="1:8" x14ac:dyDescent="0.35">
      <c r="A15" s="6" t="s">
        <v>15</v>
      </c>
      <c r="B15" s="7">
        <f>AVERAGE(B3:B14)</f>
        <v>481.33333333333331</v>
      </c>
      <c r="C15" s="7">
        <f t="shared" ref="C15:E15" si="0">AVERAGE(C3:C14)</f>
        <v>460.66666666666669</v>
      </c>
      <c r="D15" s="7">
        <f t="shared" si="0"/>
        <v>492.75</v>
      </c>
      <c r="E15" s="7">
        <f t="shared" si="0"/>
        <v>714.16666666666663</v>
      </c>
      <c r="F15" s="7">
        <f>AVERAGE(F3:F14)</f>
        <v>1081.8333333333333</v>
      </c>
      <c r="G15" s="7">
        <f>AVERAGE(G3:G14)</f>
        <v>2267.5833333333335</v>
      </c>
      <c r="H15" s="7">
        <f>AVERAGE(H3:H14)</f>
        <v>1523.125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KCSC-UND Filings</vt:lpstr>
      <vt:lpstr>KCS-UND Dispositions</vt:lpstr>
      <vt:lpstr>KCSC-UND Pendings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2024-05-06T15:04:06Z</dcterms:created>
  <dcterms:modified xsi:type="dcterms:W3CDTF">2025-09-09T17:22:27Z</dcterms:modified>
</cp:coreProperties>
</file>