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kc1.sharepoint.com/teams/DPH-HIVRyanWhite/RFA  Awards/RFP and Awards 2025/Application Packets_Final/Oral Health - NMCM Dental/"/>
    </mc:Choice>
  </mc:AlternateContent>
  <xr:revisionPtr revIDLastSave="17" documentId="8_{D0860C70-0A6B-4D32-AE26-75FC984CECCF}" xr6:coauthVersionLast="47" xr6:coauthVersionMax="47" xr10:uidLastSave="{DE460618-0651-4A22-8C62-C292C18C4AD3}"/>
  <bookViews>
    <workbookView xWindow="-37995" yWindow="930" windowWidth="28800" windowHeight="15345" xr2:uid="{5F70A76B-0914-452F-ABF7-804DEEE79E73}"/>
  </bookViews>
  <sheets>
    <sheet name="Form 1" sheetId="8" r:id="rId1"/>
    <sheet name="Form 2A" sheetId="2" r:id="rId2"/>
    <sheet name="Form 2B" sheetId="6" r:id="rId3"/>
    <sheet name="Next Steps" sheetId="7" state="hidden" r:id="rId4"/>
    <sheet name="Drop Downs" sheetId="5" state="hidden" r:id="rId5"/>
  </sheets>
  <externalReferences>
    <externalReference r:id="rId6"/>
    <externalReference r:id="rId7"/>
  </externalReferences>
  <definedNames>
    <definedName name="_004BudgetDetailBBB">#REF!</definedName>
    <definedName name="_1_8001">#REF!</definedName>
    <definedName name="_10_8019">#REF!</definedName>
    <definedName name="_11_8104">#REF!</definedName>
    <definedName name="_2_8002">#REF!</definedName>
    <definedName name="_3_8003">#REF!</definedName>
    <definedName name="_4_8004">#REF!</definedName>
    <definedName name="_5_8005">#REF!</definedName>
    <definedName name="_6_8006">#REF!</definedName>
    <definedName name="_7_8007">#REF!</definedName>
    <definedName name="_8_8008">#REF!</definedName>
    <definedName name="_8001">#REF!</definedName>
    <definedName name="_8002">#REF!</definedName>
    <definedName name="_8003">#REF!</definedName>
    <definedName name="_8004">#REF!</definedName>
    <definedName name="_8005">#REF!</definedName>
    <definedName name="_8006">#REF!</definedName>
    <definedName name="_8007">#REF!</definedName>
    <definedName name="_8008">#REF!</definedName>
    <definedName name="_8017">#REF!</definedName>
    <definedName name="_8019">#REF!</definedName>
    <definedName name="_8104">#REF!</definedName>
    <definedName name="_9_8017">#REF!</definedName>
    <definedName name="_Fill" hidden="1">[1]frankxx!#REF!</definedName>
    <definedName name="ALL">#REF!</definedName>
    <definedName name="Careinvoice">'[2]Error -6-10-1pm'!#REF!</definedName>
    <definedName name="_xlnm.Database">#REF!</definedName>
    <definedName name="DownloadT">#REF!</definedName>
    <definedName name="EMS">#REF!</definedName>
    <definedName name="loadpoint">[1]frankxx!#REF!</definedName>
    <definedName name="_xlnm.Print_Titles" localSheetId="1">'Form 2A'!$9:$9</definedName>
    <definedName name="Query101">#REF!</definedName>
    <definedName name="Query102">#REF!</definedName>
    <definedName name="Query154">#REF!</definedName>
    <definedName name="Query3">'[2]Error -6-10-1pm'!#REF!</definedName>
    <definedName name="Query39">#REF!</definedName>
    <definedName name="Query93">#REF!</definedName>
    <definedName name="tblPositionDat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6" i="2" l="1"/>
  <c r="H136" i="2"/>
  <c r="P135" i="2"/>
  <c r="O135" i="2"/>
  <c r="N135" i="2"/>
  <c r="L135" i="2"/>
  <c r="K135" i="2"/>
  <c r="J135" i="2"/>
  <c r="H135" i="2"/>
  <c r="P134" i="2"/>
  <c r="O134" i="2"/>
  <c r="N134" i="2"/>
  <c r="K134" i="2"/>
  <c r="J134" i="2"/>
  <c r="H134" i="2"/>
  <c r="L134" i="2" s="1"/>
  <c r="P133" i="2"/>
  <c r="O133" i="2"/>
  <c r="N133" i="2"/>
  <c r="K133" i="2"/>
  <c r="J133" i="2"/>
  <c r="H133" i="2"/>
  <c r="L133" i="2" s="1"/>
  <c r="P132" i="2"/>
  <c r="O132" i="2"/>
  <c r="N132" i="2"/>
  <c r="K132" i="2"/>
  <c r="J132" i="2"/>
  <c r="H132" i="2"/>
  <c r="L132" i="2" s="1"/>
  <c r="P131" i="2"/>
  <c r="O131" i="2"/>
  <c r="N131" i="2"/>
  <c r="K131" i="2"/>
  <c r="J131" i="2"/>
  <c r="H131" i="2"/>
  <c r="L131" i="2" s="1"/>
  <c r="P130" i="2"/>
  <c r="O130" i="2"/>
  <c r="N130" i="2"/>
  <c r="N136" i="2" s="1"/>
  <c r="K130" i="2"/>
  <c r="K136" i="2" s="1"/>
  <c r="J130" i="2"/>
  <c r="H130" i="2"/>
  <c r="L130" i="2" s="1"/>
  <c r="P129" i="2"/>
  <c r="P136" i="2" s="1"/>
  <c r="O129" i="2"/>
  <c r="O136" i="2" s="1"/>
  <c r="N129" i="2"/>
  <c r="K129" i="2"/>
  <c r="J129" i="2"/>
  <c r="H129" i="2"/>
  <c r="L129" i="2" s="1"/>
  <c r="P128" i="2"/>
  <c r="O128" i="2"/>
  <c r="N128" i="2"/>
  <c r="K128" i="2"/>
  <c r="J128" i="2"/>
  <c r="H128" i="2"/>
  <c r="L128" i="2" s="1"/>
  <c r="P122" i="2"/>
  <c r="O122" i="2"/>
  <c r="N122" i="2"/>
  <c r="K122" i="2"/>
  <c r="J122" i="2"/>
  <c r="H122" i="2"/>
  <c r="L122" i="2" s="1"/>
  <c r="P121" i="2"/>
  <c r="O121" i="2"/>
  <c r="N121" i="2"/>
  <c r="K121" i="2"/>
  <c r="J121" i="2"/>
  <c r="H121" i="2"/>
  <c r="L121" i="2" s="1"/>
  <c r="P120" i="2"/>
  <c r="O120" i="2"/>
  <c r="N120" i="2"/>
  <c r="L120" i="2"/>
  <c r="K120" i="2"/>
  <c r="J120" i="2"/>
  <c r="H120" i="2"/>
  <c r="P119" i="2"/>
  <c r="O119" i="2"/>
  <c r="N119" i="2"/>
  <c r="K119" i="2"/>
  <c r="J119" i="2"/>
  <c r="H119" i="2"/>
  <c r="L119" i="2" s="1"/>
  <c r="P118" i="2"/>
  <c r="O118" i="2"/>
  <c r="N118" i="2"/>
  <c r="K118" i="2"/>
  <c r="J118" i="2"/>
  <c r="H118" i="2"/>
  <c r="L118" i="2" s="1"/>
  <c r="P117" i="2"/>
  <c r="O117" i="2"/>
  <c r="N117" i="2"/>
  <c r="L117" i="2"/>
  <c r="K117" i="2"/>
  <c r="J117" i="2"/>
  <c r="H117" i="2"/>
  <c r="P116" i="2"/>
  <c r="O116" i="2"/>
  <c r="N116" i="2"/>
  <c r="K116" i="2"/>
  <c r="J116" i="2"/>
  <c r="H116" i="2"/>
  <c r="L116" i="2" s="1"/>
  <c r="P115" i="2"/>
  <c r="O115" i="2"/>
  <c r="N115" i="2"/>
  <c r="K115" i="2"/>
  <c r="J115" i="2"/>
  <c r="H115" i="2"/>
  <c r="L115" i="2" s="1"/>
  <c r="P114" i="2"/>
  <c r="O114" i="2"/>
  <c r="N114" i="2"/>
  <c r="K114" i="2"/>
  <c r="J114" i="2"/>
  <c r="H114" i="2"/>
  <c r="L114" i="2" s="1"/>
  <c r="P113" i="2"/>
  <c r="O113" i="2"/>
  <c r="N113" i="2"/>
  <c r="K113" i="2"/>
  <c r="J113" i="2"/>
  <c r="H113" i="2"/>
  <c r="L113" i="2" s="1"/>
  <c r="P112" i="2"/>
  <c r="O112" i="2"/>
  <c r="N112" i="2"/>
  <c r="K112" i="2"/>
  <c r="J112" i="2"/>
  <c r="H112" i="2"/>
  <c r="L112" i="2" s="1"/>
  <c r="P111" i="2"/>
  <c r="O111" i="2"/>
  <c r="N111" i="2"/>
  <c r="K111" i="2"/>
  <c r="J111" i="2"/>
  <c r="H111" i="2"/>
  <c r="L111" i="2" s="1"/>
  <c r="P110" i="2"/>
  <c r="O110" i="2"/>
  <c r="E67" i="6" s="1"/>
  <c r="N110" i="2"/>
  <c r="K110" i="2"/>
  <c r="D67" i="6" s="1"/>
  <c r="F67" i="6" s="1"/>
  <c r="J110" i="2"/>
  <c r="H110" i="2"/>
  <c r="L110" i="2" s="1"/>
  <c r="P109" i="2"/>
  <c r="O109" i="2"/>
  <c r="E66" i="6" s="1"/>
  <c r="E68" i="6" s="1"/>
  <c r="E88" i="6" s="1"/>
  <c r="N109" i="2"/>
  <c r="K109" i="2"/>
  <c r="D66" i="6" s="1"/>
  <c r="D68" i="6" s="1"/>
  <c r="D88" i="6" s="1"/>
  <c r="J109" i="2"/>
  <c r="H109" i="2"/>
  <c r="L109" i="2" s="1"/>
  <c r="P108" i="2"/>
  <c r="O108" i="2"/>
  <c r="N108" i="2"/>
  <c r="K108" i="2"/>
  <c r="J108" i="2"/>
  <c r="H108" i="2"/>
  <c r="L108" i="2" s="1"/>
  <c r="P107" i="2"/>
  <c r="O107" i="2"/>
  <c r="N107" i="2"/>
  <c r="K107" i="2"/>
  <c r="J107" i="2"/>
  <c r="H107" i="2"/>
  <c r="L107" i="2" s="1"/>
  <c r="P106" i="2"/>
  <c r="O106" i="2"/>
  <c r="N106" i="2"/>
  <c r="K106" i="2"/>
  <c r="J106" i="2"/>
  <c r="H106" i="2"/>
  <c r="L106" i="2" s="1"/>
  <c r="P105" i="2"/>
  <c r="O105" i="2"/>
  <c r="N105" i="2"/>
  <c r="K105" i="2"/>
  <c r="J105" i="2"/>
  <c r="H105" i="2"/>
  <c r="L105" i="2" s="1"/>
  <c r="P104" i="2"/>
  <c r="O104" i="2"/>
  <c r="N104" i="2"/>
  <c r="K104" i="2"/>
  <c r="J104" i="2"/>
  <c r="H104" i="2"/>
  <c r="L104" i="2" s="1"/>
  <c r="P103" i="2"/>
  <c r="O103" i="2"/>
  <c r="N103" i="2"/>
  <c r="L103" i="2"/>
  <c r="K103" i="2"/>
  <c r="J103" i="2"/>
  <c r="H103" i="2"/>
  <c r="P102" i="2"/>
  <c r="O102" i="2"/>
  <c r="N102" i="2"/>
  <c r="K102" i="2"/>
  <c r="J102" i="2"/>
  <c r="H102" i="2"/>
  <c r="L102" i="2" s="1"/>
  <c r="P101" i="2"/>
  <c r="O101" i="2"/>
  <c r="N101" i="2"/>
  <c r="K101" i="2"/>
  <c r="J101" i="2"/>
  <c r="H101" i="2"/>
  <c r="L101" i="2" s="1"/>
  <c r="P100" i="2"/>
  <c r="O100" i="2"/>
  <c r="N100" i="2"/>
  <c r="L100" i="2"/>
  <c r="K100" i="2"/>
  <c r="J100" i="2"/>
  <c r="H100" i="2"/>
  <c r="P99" i="2"/>
  <c r="O99" i="2"/>
  <c r="N99" i="2"/>
  <c r="K99" i="2"/>
  <c r="J99" i="2"/>
  <c r="H99" i="2"/>
  <c r="L99" i="2" s="1"/>
  <c r="P98" i="2"/>
  <c r="O98" i="2"/>
  <c r="N98" i="2"/>
  <c r="K98" i="2"/>
  <c r="J98" i="2"/>
  <c r="H98" i="2"/>
  <c r="L98" i="2" s="1"/>
  <c r="P97" i="2"/>
  <c r="O97" i="2"/>
  <c r="N97" i="2"/>
  <c r="L97" i="2"/>
  <c r="K97" i="2"/>
  <c r="J97" i="2"/>
  <c r="H97" i="2"/>
  <c r="P96" i="2"/>
  <c r="O96" i="2"/>
  <c r="N96" i="2"/>
  <c r="K96" i="2"/>
  <c r="J96" i="2"/>
  <c r="H96" i="2"/>
  <c r="L96" i="2" s="1"/>
  <c r="P95" i="2"/>
  <c r="O95" i="2"/>
  <c r="N95" i="2"/>
  <c r="K95" i="2"/>
  <c r="J95" i="2"/>
  <c r="H95" i="2"/>
  <c r="L95" i="2" s="1"/>
  <c r="P94" i="2"/>
  <c r="O94" i="2"/>
  <c r="N94" i="2"/>
  <c r="K94" i="2"/>
  <c r="J94" i="2"/>
  <c r="H94" i="2"/>
  <c r="L94" i="2" s="1"/>
  <c r="P93" i="2"/>
  <c r="O93" i="2"/>
  <c r="N93" i="2"/>
  <c r="K93" i="2"/>
  <c r="J93" i="2"/>
  <c r="H93" i="2"/>
  <c r="L93" i="2" s="1"/>
  <c r="P92" i="2"/>
  <c r="O92" i="2"/>
  <c r="N92" i="2"/>
  <c r="K92" i="2"/>
  <c r="J92" i="2"/>
  <c r="H92" i="2"/>
  <c r="L92" i="2" s="1"/>
  <c r="P91" i="2"/>
  <c r="O91" i="2"/>
  <c r="O123" i="2" s="1"/>
  <c r="N91" i="2"/>
  <c r="K91" i="2"/>
  <c r="J91" i="2"/>
  <c r="H91" i="2"/>
  <c r="L91" i="2" s="1"/>
  <c r="P90" i="2"/>
  <c r="O90" i="2"/>
  <c r="N90" i="2"/>
  <c r="K90" i="2"/>
  <c r="J90" i="2"/>
  <c r="H90" i="2"/>
  <c r="L90" i="2" s="1"/>
  <c r="P89" i="2"/>
  <c r="O89" i="2"/>
  <c r="N89" i="2"/>
  <c r="K89" i="2"/>
  <c r="J89" i="2"/>
  <c r="H89" i="2"/>
  <c r="L89" i="2" s="1"/>
  <c r="P88" i="2"/>
  <c r="P123" i="2" s="1"/>
  <c r="O88" i="2"/>
  <c r="N88" i="2"/>
  <c r="K88" i="2"/>
  <c r="J88" i="2"/>
  <c r="H88" i="2"/>
  <c r="L88" i="2" s="1"/>
  <c r="P87" i="2"/>
  <c r="O87" i="2"/>
  <c r="N87" i="2"/>
  <c r="K87" i="2"/>
  <c r="J87" i="2"/>
  <c r="H87" i="2"/>
  <c r="L87" i="2" s="1"/>
  <c r="P86" i="2"/>
  <c r="O86" i="2"/>
  <c r="N86" i="2"/>
  <c r="K86" i="2"/>
  <c r="J86" i="2"/>
  <c r="H86" i="2"/>
  <c r="L86" i="2" s="1"/>
  <c r="P85" i="2"/>
  <c r="O85" i="2"/>
  <c r="N85" i="2"/>
  <c r="K85" i="2"/>
  <c r="J85" i="2"/>
  <c r="H85" i="2"/>
  <c r="L85" i="2" s="1"/>
  <c r="P84" i="2"/>
  <c r="O84" i="2"/>
  <c r="N84" i="2"/>
  <c r="K84" i="2"/>
  <c r="J84" i="2"/>
  <c r="H84" i="2"/>
  <c r="L84" i="2" s="1"/>
  <c r="P83" i="2"/>
  <c r="O83" i="2"/>
  <c r="N83" i="2"/>
  <c r="L83" i="2"/>
  <c r="K83" i="2"/>
  <c r="J83" i="2"/>
  <c r="H83" i="2"/>
  <c r="P82" i="2"/>
  <c r="O82" i="2"/>
  <c r="N82" i="2"/>
  <c r="K82" i="2"/>
  <c r="J82" i="2"/>
  <c r="H82" i="2"/>
  <c r="L82" i="2" s="1"/>
  <c r="P81" i="2"/>
  <c r="O81" i="2"/>
  <c r="N81" i="2"/>
  <c r="K81" i="2"/>
  <c r="K123" i="2" s="1"/>
  <c r="J81" i="2"/>
  <c r="H81" i="2"/>
  <c r="L81" i="2" s="1"/>
  <c r="E114" i="6"/>
  <c r="D114" i="6"/>
  <c r="F113" i="6"/>
  <c r="F112" i="6"/>
  <c r="F111" i="6"/>
  <c r="F110" i="6"/>
  <c r="F109" i="6"/>
  <c r="F108" i="6"/>
  <c r="F107" i="6"/>
  <c r="F106" i="6"/>
  <c r="F105" i="6"/>
  <c r="F104" i="6"/>
  <c r="F103" i="6"/>
  <c r="F102" i="6"/>
  <c r="F101" i="6"/>
  <c r="F100" i="6"/>
  <c r="F99" i="6"/>
  <c r="F98" i="6"/>
  <c r="F97" i="6"/>
  <c r="E93" i="6"/>
  <c r="D93" i="6"/>
  <c r="E92" i="6"/>
  <c r="D92" i="6"/>
  <c r="E90" i="6"/>
  <c r="D90" i="6"/>
  <c r="E87" i="6"/>
  <c r="D87" i="6"/>
  <c r="F86" i="6"/>
  <c r="F85" i="6"/>
  <c r="F84" i="6"/>
  <c r="F83" i="6"/>
  <c r="F82" i="6"/>
  <c r="F81" i="6"/>
  <c r="F80" i="6"/>
  <c r="F79" i="6"/>
  <c r="F78" i="6"/>
  <c r="F77" i="6"/>
  <c r="F76" i="6"/>
  <c r="F75" i="6"/>
  <c r="F74" i="6"/>
  <c r="F73" i="6"/>
  <c r="F72" i="6"/>
  <c r="F71" i="6"/>
  <c r="F70" i="6"/>
  <c r="E37" i="6"/>
  <c r="E35" i="6"/>
  <c r="F19" i="6"/>
  <c r="F20" i="6"/>
  <c r="F21" i="6"/>
  <c r="F22" i="6"/>
  <c r="N63" i="2"/>
  <c r="N64" i="2"/>
  <c r="N65" i="2"/>
  <c r="N66" i="2"/>
  <c r="N67" i="2"/>
  <c r="J63" i="2"/>
  <c r="J64" i="2"/>
  <c r="J65" i="2"/>
  <c r="J66" i="2"/>
  <c r="J67" i="2"/>
  <c r="H63" i="2"/>
  <c r="L63" i="2" s="1"/>
  <c r="H64" i="2"/>
  <c r="L64" i="2" s="1"/>
  <c r="H65" i="2"/>
  <c r="L65" i="2" s="1"/>
  <c r="H66" i="2"/>
  <c r="L66" i="2" s="1"/>
  <c r="H67" i="2"/>
  <c r="L67" i="2" s="1"/>
  <c r="N29" i="2"/>
  <c r="O29" i="2" s="1"/>
  <c r="H23" i="2"/>
  <c r="J23" i="2" s="1"/>
  <c r="K23" i="2" s="1"/>
  <c r="H24" i="2"/>
  <c r="L24" i="2" s="1"/>
  <c r="N24" i="2" s="1"/>
  <c r="O24" i="2" s="1"/>
  <c r="H25" i="2"/>
  <c r="J25" i="2" s="1"/>
  <c r="K25" i="2" s="1"/>
  <c r="H26" i="2"/>
  <c r="J26" i="2" s="1"/>
  <c r="K26" i="2" s="1"/>
  <c r="H27" i="2"/>
  <c r="J27" i="2" s="1"/>
  <c r="K27" i="2" s="1"/>
  <c r="H28" i="2"/>
  <c r="J28" i="2" s="1"/>
  <c r="K28" i="2" s="1"/>
  <c r="H29" i="2"/>
  <c r="L29" i="2" s="1"/>
  <c r="H30" i="2"/>
  <c r="L30" i="2" s="1"/>
  <c r="N30" i="2" s="1"/>
  <c r="O30" i="2" s="1"/>
  <c r="H31" i="2"/>
  <c r="J31" i="2" s="1"/>
  <c r="K31" i="2" s="1"/>
  <c r="H32" i="2"/>
  <c r="L32" i="2" s="1"/>
  <c r="N32" i="2" s="1"/>
  <c r="O32" i="2" s="1"/>
  <c r="H33" i="2"/>
  <c r="L33" i="2" s="1"/>
  <c r="N33" i="2" s="1"/>
  <c r="O33" i="2" s="1"/>
  <c r="H34" i="2"/>
  <c r="L34" i="2" s="1"/>
  <c r="N34" i="2" s="1"/>
  <c r="O34" i="2" s="1"/>
  <c r="H35" i="2"/>
  <c r="L35" i="2" s="1"/>
  <c r="N35" i="2" s="1"/>
  <c r="O35" i="2" s="1"/>
  <c r="H36" i="2"/>
  <c r="L36" i="2" s="1"/>
  <c r="N36" i="2" s="1"/>
  <c r="O36" i="2" s="1"/>
  <c r="H37" i="2"/>
  <c r="L37" i="2" s="1"/>
  <c r="N37" i="2" s="1"/>
  <c r="O37" i="2" s="1"/>
  <c r="H38" i="2"/>
  <c r="L38" i="2" s="1"/>
  <c r="N38" i="2" s="1"/>
  <c r="O38" i="2" s="1"/>
  <c r="H39" i="2"/>
  <c r="L39" i="2" s="1"/>
  <c r="N39" i="2" s="1"/>
  <c r="O39" i="2" s="1"/>
  <c r="H40" i="2"/>
  <c r="L40" i="2" s="1"/>
  <c r="N40" i="2" s="1"/>
  <c r="O40" i="2" s="1"/>
  <c r="H41" i="2"/>
  <c r="L41" i="2" s="1"/>
  <c r="N41" i="2" s="1"/>
  <c r="O41" i="2" s="1"/>
  <c r="H42" i="2"/>
  <c r="L42" i="2" s="1"/>
  <c r="N42" i="2" s="1"/>
  <c r="O42" i="2" s="1"/>
  <c r="H43" i="2"/>
  <c r="L43" i="2" s="1"/>
  <c r="N43" i="2" s="1"/>
  <c r="O43" i="2" s="1"/>
  <c r="H44" i="2"/>
  <c r="L44" i="2" s="1"/>
  <c r="N44" i="2" s="1"/>
  <c r="O44" i="2" s="1"/>
  <c r="H45" i="2"/>
  <c r="L45" i="2" s="1"/>
  <c r="N45" i="2" s="1"/>
  <c r="O45" i="2" s="1"/>
  <c r="H46" i="2"/>
  <c r="L46" i="2" s="1"/>
  <c r="N46" i="2" s="1"/>
  <c r="O46" i="2" s="1"/>
  <c r="H47" i="2"/>
  <c r="L47" i="2" s="1"/>
  <c r="N47" i="2" s="1"/>
  <c r="O47" i="2" s="1"/>
  <c r="H48" i="2"/>
  <c r="L48" i="2" s="1"/>
  <c r="N48" i="2" s="1"/>
  <c r="O48" i="2" s="1"/>
  <c r="H49" i="2"/>
  <c r="L49" i="2" s="1"/>
  <c r="N49" i="2" s="1"/>
  <c r="O49" i="2" s="1"/>
  <c r="H50" i="2"/>
  <c r="L50" i="2" s="1"/>
  <c r="N50" i="2" s="1"/>
  <c r="O50" i="2" s="1"/>
  <c r="H51" i="2"/>
  <c r="L51" i="2" s="1"/>
  <c r="N51" i="2" s="1"/>
  <c r="O51" i="2" s="1"/>
  <c r="H52" i="2"/>
  <c r="L52" i="2" s="1"/>
  <c r="N52" i="2" s="1"/>
  <c r="O52" i="2" s="1"/>
  <c r="H53" i="2"/>
  <c r="L53" i="2" s="1"/>
  <c r="N53" i="2" s="1"/>
  <c r="O53" i="2" s="1"/>
  <c r="H54" i="2"/>
  <c r="L54" i="2" s="1"/>
  <c r="N54" i="2" s="1"/>
  <c r="O54" i="2" s="1"/>
  <c r="D37" i="6"/>
  <c r="E32" i="6"/>
  <c r="D59" i="6"/>
  <c r="E59" i="6"/>
  <c r="F15" i="6"/>
  <c r="J22" i="2"/>
  <c r="K22" i="2" s="1"/>
  <c r="H14" i="2"/>
  <c r="L14" i="2" s="1"/>
  <c r="N14" i="2" s="1"/>
  <c r="O14" i="2" s="1"/>
  <c r="H15" i="2"/>
  <c r="L15" i="2" s="1"/>
  <c r="N15" i="2" s="1"/>
  <c r="O15" i="2" s="1"/>
  <c r="H16" i="2"/>
  <c r="L16" i="2" s="1"/>
  <c r="N16" i="2" s="1"/>
  <c r="O16" i="2" s="1"/>
  <c r="H17" i="2"/>
  <c r="L17" i="2" s="1"/>
  <c r="N17" i="2" s="1"/>
  <c r="O17" i="2" s="1"/>
  <c r="H18" i="2"/>
  <c r="L18" i="2" s="1"/>
  <c r="N18" i="2" s="1"/>
  <c r="O18" i="2" s="1"/>
  <c r="H19" i="2"/>
  <c r="L19" i="2" s="1"/>
  <c r="N19" i="2" s="1"/>
  <c r="O19" i="2" s="1"/>
  <c r="H20" i="2"/>
  <c r="L20" i="2" s="1"/>
  <c r="N20" i="2" s="1"/>
  <c r="O20" i="2" s="1"/>
  <c r="H21" i="2"/>
  <c r="L21" i="2" s="1"/>
  <c r="N21" i="2" s="1"/>
  <c r="O21" i="2" s="1"/>
  <c r="H22" i="2"/>
  <c r="L22" i="2" s="1"/>
  <c r="N22" i="2" s="1"/>
  <c r="O22" i="2" s="1"/>
  <c r="P67" i="2"/>
  <c r="P66" i="2"/>
  <c r="P65" i="2"/>
  <c r="P64" i="2"/>
  <c r="P63" i="2"/>
  <c r="O67" i="2"/>
  <c r="O66" i="2"/>
  <c r="O65" i="2"/>
  <c r="O64" i="2"/>
  <c r="O63" i="2"/>
  <c r="N62" i="2"/>
  <c r="O62" i="2" s="1"/>
  <c r="K67" i="2"/>
  <c r="K66" i="2"/>
  <c r="K65" i="2"/>
  <c r="K64" i="2"/>
  <c r="K63" i="2"/>
  <c r="J68" i="2"/>
  <c r="H68" i="2"/>
  <c r="H62" i="2"/>
  <c r="J62" i="2" s="1"/>
  <c r="K62" i="2" s="1"/>
  <c r="H61" i="2"/>
  <c r="J61" i="2" s="1"/>
  <c r="K61" i="2" s="1"/>
  <c r="H60" i="2"/>
  <c r="J60" i="2" s="1"/>
  <c r="K60" i="2" s="1"/>
  <c r="H13" i="2"/>
  <c r="J13" i="2" s="1"/>
  <c r="K13" i="2" s="1"/>
  <c r="F58" i="6"/>
  <c r="F57" i="6"/>
  <c r="F56" i="6"/>
  <c r="F55" i="6"/>
  <c r="F54" i="6"/>
  <c r="F53" i="6"/>
  <c r="F52" i="6"/>
  <c r="F51" i="6"/>
  <c r="F50" i="6"/>
  <c r="F49" i="6"/>
  <c r="F48" i="6"/>
  <c r="F47" i="6"/>
  <c r="F46" i="6"/>
  <c r="F45" i="6"/>
  <c r="F44" i="6"/>
  <c r="F43" i="6"/>
  <c r="F42" i="6"/>
  <c r="D32" i="6"/>
  <c r="F31" i="6"/>
  <c r="F30" i="6"/>
  <c r="F29" i="6"/>
  <c r="F28" i="6"/>
  <c r="F27" i="6"/>
  <c r="F26" i="6"/>
  <c r="F25" i="6"/>
  <c r="F24" i="6"/>
  <c r="F23" i="6"/>
  <c r="F18" i="6"/>
  <c r="F17" i="6"/>
  <c r="F16" i="6"/>
  <c r="P137" i="2" l="1"/>
  <c r="P138" i="2" s="1"/>
  <c r="K137" i="2"/>
  <c r="K138" i="2"/>
  <c r="D94" i="6"/>
  <c r="K124" i="2"/>
  <c r="K125" i="2" s="1"/>
  <c r="K139" i="2" s="1"/>
  <c r="O124" i="2"/>
  <c r="O125" i="2" s="1"/>
  <c r="E94" i="6"/>
  <c r="P124" i="2"/>
  <c r="P125" i="2"/>
  <c r="O137" i="2"/>
  <c r="O138" i="2" s="1"/>
  <c r="F114" i="6"/>
  <c r="D95" i="6"/>
  <c r="F87" i="6"/>
  <c r="E95" i="6"/>
  <c r="E115" i="6" s="1"/>
  <c r="E116" i="6" s="1"/>
  <c r="F94" i="6"/>
  <c r="D115" i="6"/>
  <c r="D116" i="6" s="1"/>
  <c r="F90" i="6"/>
  <c r="F92" i="6"/>
  <c r="F93" i="6"/>
  <c r="F95" i="6" s="1"/>
  <c r="F66" i="6"/>
  <c r="F68" i="6" s="1"/>
  <c r="F88" i="6" s="1"/>
  <c r="L23" i="2"/>
  <c r="N23" i="2" s="1"/>
  <c r="O23" i="2" s="1"/>
  <c r="L31" i="2"/>
  <c r="N31" i="2" s="1"/>
  <c r="O31" i="2" s="1"/>
  <c r="P31" i="2" s="1"/>
  <c r="P23" i="2"/>
  <c r="J20" i="2"/>
  <c r="K20" i="2" s="1"/>
  <c r="P20" i="2" s="1"/>
  <c r="P22" i="2"/>
  <c r="J48" i="2"/>
  <c r="K48" i="2" s="1"/>
  <c r="P48" i="2" s="1"/>
  <c r="J24" i="2"/>
  <c r="K24" i="2" s="1"/>
  <c r="P24" i="2" s="1"/>
  <c r="J21" i="2"/>
  <c r="K21" i="2" s="1"/>
  <c r="P21" i="2" s="1"/>
  <c r="J47" i="2"/>
  <c r="K47" i="2" s="1"/>
  <c r="P47" i="2" s="1"/>
  <c r="J39" i="2"/>
  <c r="K39" i="2" s="1"/>
  <c r="P39" i="2" s="1"/>
  <c r="J40" i="2"/>
  <c r="K40" i="2" s="1"/>
  <c r="P40" i="2" s="1"/>
  <c r="J46" i="2"/>
  <c r="K46" i="2" s="1"/>
  <c r="P46" i="2" s="1"/>
  <c r="J19" i="2"/>
  <c r="K19" i="2" s="1"/>
  <c r="P19" i="2" s="1"/>
  <c r="J53" i="2"/>
  <c r="K53" i="2" s="1"/>
  <c r="P53" i="2" s="1"/>
  <c r="J45" i="2"/>
  <c r="K45" i="2" s="1"/>
  <c r="P45" i="2" s="1"/>
  <c r="J37" i="2"/>
  <c r="K37" i="2" s="1"/>
  <c r="P37" i="2" s="1"/>
  <c r="J29" i="2"/>
  <c r="K29" i="2" s="1"/>
  <c r="P29" i="2" s="1"/>
  <c r="L28" i="2"/>
  <c r="N28" i="2" s="1"/>
  <c r="O28" i="2" s="1"/>
  <c r="P28" i="2" s="1"/>
  <c r="J32" i="2"/>
  <c r="K32" i="2" s="1"/>
  <c r="P32" i="2" s="1"/>
  <c r="J18" i="2"/>
  <c r="K18" i="2" s="1"/>
  <c r="P18" i="2" s="1"/>
  <c r="J52" i="2"/>
  <c r="K52" i="2" s="1"/>
  <c r="P52" i="2" s="1"/>
  <c r="J44" i="2"/>
  <c r="K44" i="2" s="1"/>
  <c r="P44" i="2" s="1"/>
  <c r="J36" i="2"/>
  <c r="K36" i="2" s="1"/>
  <c r="P36" i="2" s="1"/>
  <c r="L27" i="2"/>
  <c r="N27" i="2" s="1"/>
  <c r="O27" i="2" s="1"/>
  <c r="P27" i="2" s="1"/>
  <c r="J54" i="2"/>
  <c r="K54" i="2" s="1"/>
  <c r="P54" i="2" s="1"/>
  <c r="J30" i="2"/>
  <c r="K30" i="2" s="1"/>
  <c r="P30" i="2" s="1"/>
  <c r="J17" i="2"/>
  <c r="K17" i="2" s="1"/>
  <c r="P17" i="2" s="1"/>
  <c r="J51" i="2"/>
  <c r="K51" i="2" s="1"/>
  <c r="P51" i="2" s="1"/>
  <c r="J43" i="2"/>
  <c r="K43" i="2" s="1"/>
  <c r="P43" i="2" s="1"/>
  <c r="J35" i="2"/>
  <c r="K35" i="2" s="1"/>
  <c r="P35" i="2" s="1"/>
  <c r="L26" i="2"/>
  <c r="N26" i="2" s="1"/>
  <c r="O26" i="2" s="1"/>
  <c r="P26" i="2" s="1"/>
  <c r="J38" i="2"/>
  <c r="K38" i="2" s="1"/>
  <c r="P38" i="2" s="1"/>
  <c r="J16" i="2"/>
  <c r="K16" i="2" s="1"/>
  <c r="P16" i="2" s="1"/>
  <c r="J50" i="2"/>
  <c r="K50" i="2" s="1"/>
  <c r="P50" i="2" s="1"/>
  <c r="J42" i="2"/>
  <c r="K42" i="2" s="1"/>
  <c r="P42" i="2" s="1"/>
  <c r="J34" i="2"/>
  <c r="K34" i="2" s="1"/>
  <c r="P34" i="2" s="1"/>
  <c r="L25" i="2"/>
  <c r="N25" i="2" s="1"/>
  <c r="O25" i="2" s="1"/>
  <c r="P25" i="2" s="1"/>
  <c r="J49" i="2"/>
  <c r="K49" i="2" s="1"/>
  <c r="P49" i="2" s="1"/>
  <c r="J41" i="2"/>
  <c r="K41" i="2" s="1"/>
  <c r="P41" i="2" s="1"/>
  <c r="J33" i="2"/>
  <c r="K33" i="2" s="1"/>
  <c r="P33" i="2" s="1"/>
  <c r="F37" i="6"/>
  <c r="L62" i="2"/>
  <c r="L61" i="2"/>
  <c r="N61" i="2" s="1"/>
  <c r="O61" i="2" s="1"/>
  <c r="P61" i="2" s="1"/>
  <c r="P62" i="2"/>
  <c r="K68" i="2"/>
  <c r="K69" i="2" s="1"/>
  <c r="K70" i="2" s="1"/>
  <c r="F32" i="6"/>
  <c r="F59" i="6"/>
  <c r="J15" i="2"/>
  <c r="K15" i="2" s="1"/>
  <c r="P15" i="2" s="1"/>
  <c r="J14" i="2"/>
  <c r="K14" i="2" s="1"/>
  <c r="P139" i="2" l="1"/>
  <c r="O139" i="2"/>
  <c r="F115" i="6"/>
  <c r="F116" i="6"/>
  <c r="P14" i="2"/>
  <c r="K55" i="2"/>
  <c r="L60" i="2"/>
  <c r="N60" i="2" s="1"/>
  <c r="O60" i="2" l="1"/>
  <c r="N68" i="2"/>
  <c r="K56" i="2"/>
  <c r="K57" i="2" s="1"/>
  <c r="K71" i="2" s="1"/>
  <c r="L13" i="2"/>
  <c r="N13" i="2" s="1"/>
  <c r="O13" i="2" s="1"/>
  <c r="O55" i="2" s="1"/>
  <c r="P13" i="2" l="1"/>
  <c r="P60" i="2"/>
  <c r="P68" i="2" s="1"/>
  <c r="O68" i="2"/>
  <c r="E38" i="6" s="1"/>
  <c r="O56" i="2" l="1"/>
  <c r="E11" i="6"/>
  <c r="P69" i="2"/>
  <c r="P70" i="2" s="1"/>
  <c r="O69" i="2"/>
  <c r="P55" i="2"/>
  <c r="P56" i="2" s="1"/>
  <c r="P57" i="2" s="1"/>
  <c r="E12" i="6" l="1"/>
  <c r="E13" i="6" s="1"/>
  <c r="E33" i="6" s="1"/>
  <c r="O57" i="2"/>
  <c r="O70" i="2"/>
  <c r="O71" i="2" s="1"/>
  <c r="E39" i="6"/>
  <c r="P71" i="2"/>
  <c r="D11" i="6"/>
  <c r="D38" i="6"/>
  <c r="F38" i="6" l="1"/>
  <c r="D39" i="6"/>
  <c r="D40" i="6" s="1"/>
  <c r="D60" i="6" s="1"/>
  <c r="F11" i="6"/>
  <c r="D12" i="6"/>
  <c r="D13" i="6" s="1"/>
  <c r="F39" i="6" l="1"/>
  <c r="F40" i="6" s="1"/>
  <c r="F60" i="6" s="1"/>
  <c r="E40" i="6"/>
  <c r="E60" i="6" s="1"/>
  <c r="F12" i="6"/>
  <c r="F13" i="6" s="1"/>
  <c r="F33" i="6" s="1"/>
  <c r="D33" i="6"/>
  <c r="E61" i="6" l="1"/>
  <c r="D35" i="6"/>
  <c r="D61" i="6" l="1"/>
  <c r="F61" i="6" s="1"/>
  <c r="F35" i="6"/>
</calcChain>
</file>

<file path=xl/sharedStrings.xml><?xml version="1.0" encoding="utf-8"?>
<sst xmlns="http://schemas.openxmlformats.org/spreadsheetml/2006/main" count="179" uniqueCount="98">
  <si>
    <t>Agency Name:</t>
  </si>
  <si>
    <t>FORM 2A -  PERSONNEL BUDGET</t>
  </si>
  <si>
    <t xml:space="preserve"> </t>
  </si>
  <si>
    <t>FUNDED BY PART A</t>
  </si>
  <si>
    <t>FUNDED BY OTHER SOURCES</t>
  </si>
  <si>
    <t>TOTAL ALL PROGRAM FUNDS</t>
  </si>
  <si>
    <t>ANNUAL  SALARY</t>
  </si>
  <si>
    <t>% YEAR</t>
  </si>
  <si>
    <t>TOTAL                            PART A</t>
  </si>
  <si>
    <t>TOTAL OTHER SOURCES</t>
  </si>
  <si>
    <t>Direct Expenses</t>
  </si>
  <si>
    <t>Position Title</t>
  </si>
  <si>
    <t>Last Name</t>
  </si>
  <si>
    <t>First Name</t>
  </si>
  <si>
    <r>
      <t xml:space="preserve">« </t>
    </r>
    <r>
      <rPr>
        <sz val="8"/>
        <rFont val="Calibri"/>
        <family val="2"/>
      </rPr>
      <t>Unhide</t>
    </r>
  </si>
  <si>
    <t>Rows</t>
  </si>
  <si>
    <t xml:space="preserve">Subtotal Direct </t>
  </si>
  <si>
    <t xml:space="preserve">Fringe Benefits @ </t>
  </si>
  <si>
    <t xml:space="preserve">Total Direct Personnel </t>
  </si>
  <si>
    <t>Administrative Expenses</t>
  </si>
  <si>
    <t xml:space="preserve">Subtotal Administrative </t>
  </si>
  <si>
    <t xml:space="preserve">Total Administrative  Personnel </t>
  </si>
  <si>
    <t>TOTAL PERSONNEL</t>
  </si>
  <si>
    <t>NOTE: FRINGE BENEFIT RATE IS SET AT A DEFAULT OF 20.00%.  THIS CELL SHOULD BE REVISED TO REFLECT AGENCY'S CURRENT FRINGE BENEFIT RATE.</t>
  </si>
  <si>
    <t>TOTAL PROGRAM BUDGET</t>
  </si>
  <si>
    <t xml:space="preserve">BUDGET DETAIL </t>
  </si>
  <si>
    <t xml:space="preserve">RYAN WHITE PART A </t>
  </si>
  <si>
    <t>OTHER FUNDING</t>
  </si>
  <si>
    <t>DIRECT EXPENSES</t>
  </si>
  <si>
    <t>Subtotal Direct Personnel (from Form 2A)</t>
  </si>
  <si>
    <t>Fringe Benefits (from Form 2A)</t>
  </si>
  <si>
    <t>Subtotal Direct - Personnel &amp; Fringe</t>
  </si>
  <si>
    <t>Direct Expenses - Non-Personnel</t>
  </si>
  <si>
    <t>Travel/Mileage</t>
  </si>
  <si>
    <t>Program/Office Supplies</t>
  </si>
  <si>
    <t>Occupancy</t>
  </si>
  <si>
    <t>Telecommunication</t>
  </si>
  <si>
    <t>Subtotal Direct - Non-Personnel</t>
  </si>
  <si>
    <t>Total Direct Expenses</t>
  </si>
  <si>
    <t>ADMINISTRATIVE EXPENSES</t>
  </si>
  <si>
    <t>Are you using an FNIR?</t>
  </si>
  <si>
    <t>Are you using de minimis rate?</t>
  </si>
  <si>
    <t>Subtotal Administrative Personnel (from Form 2A)</t>
  </si>
  <si>
    <t>Subtotal Administrative - Personnel &amp; Fringe</t>
  </si>
  <si>
    <t>Administrative Expenses - Non-Personnel</t>
  </si>
  <si>
    <t>Training (including travel)</t>
  </si>
  <si>
    <t>Subtotal Administrative - Non-Personnel</t>
  </si>
  <si>
    <t>Total Administrative Expenses</t>
  </si>
  <si>
    <t>TOTAL FUNDS</t>
  </si>
  <si>
    <t>Next steps:</t>
  </si>
  <si>
    <t>STATUS</t>
  </si>
  <si>
    <t>Shila</t>
  </si>
  <si>
    <t>COMPLETED 08.17.22</t>
  </si>
  <si>
    <t>Format forms to be pretty</t>
  </si>
  <si>
    <t>Leah</t>
  </si>
  <si>
    <t>Determine Blank Rows in Form 2B</t>
  </si>
  <si>
    <t>COMPLETED 8/19/22</t>
  </si>
  <si>
    <t>Lock cells</t>
  </si>
  <si>
    <t>Unlocked</t>
  </si>
  <si>
    <t>Lock formatting</t>
  </si>
  <si>
    <t>Lock completely</t>
  </si>
  <si>
    <t>Mark</t>
  </si>
  <si>
    <t>Last set of eyes before Linda</t>
  </si>
  <si>
    <t>Linda</t>
  </si>
  <si>
    <t>Read instructions and trial run of forms</t>
  </si>
  <si>
    <t>Create additional copies for other service categories upon approval</t>
  </si>
  <si>
    <t>Yes</t>
  </si>
  <si>
    <t>No</t>
  </si>
  <si>
    <t>MONTH BEGIN</t>
  </si>
  <si>
    <t>PORTION  FTE</t>
  </si>
  <si>
    <t>ANNUALIZED FTE</t>
  </si>
  <si>
    <t>Office Supplies/Printing</t>
  </si>
  <si>
    <t>completed</t>
  </si>
  <si>
    <t>ORAL HEALTH - ADMINISTERING AGENCY</t>
  </si>
  <si>
    <t>What is your TOTAL FNIR?</t>
  </si>
  <si>
    <r>
      <rPr>
        <b/>
        <sz val="10"/>
        <color rgb="FF000000"/>
        <rFont val="Arial"/>
        <family val="2"/>
      </rPr>
      <t xml:space="preserve">Instructions: (Additional detailed instructions are included in the General Application Instructions document)  </t>
    </r>
    <r>
      <rPr>
        <sz val="10"/>
        <color rgb="FF000000"/>
        <rFont val="Arial"/>
        <family val="2"/>
      </rPr>
      <t xml:space="preserve">
NOTE: Subtotal Personnel and Fringe Benefits have been pulled from Form 2A.  
We have prepopulated the budget with line items that are frequently used, however, agencies are not required to use them.  If a specific line item will not be used, enter zero. Lines 17 - 29 are available for other program or service category specific costs. You may add addtitional line items.
In Column D, enter the amount to be funded by Ryan White Part A.
In Column E, enter the amount to be funded by other sources.
Administrative cost instructions:
Please choose the appropriate option for your agency:
-If your agency has a Federally Negotiated Indirect Cost Rate (FNIR), select YES in the drop down. This will automatically calculate 10% of your total direct expense budget.
-If opting to use a de minimis rate, select YES in the drop down menu. This will automatically calculate 10% of your total direct expense budget.
-If you are not using a FNIR or de minimis rate, lines 30-55 are avaliable for itemized administrative costs. </t>
    </r>
  </si>
  <si>
    <t>ADMIN AGENCY BUDGET</t>
  </si>
  <si>
    <t>NON-MEDICAL CASE MANAGEMENT</t>
  </si>
  <si>
    <t>FORM 2B - BUDGET - PROGRAM EXPENSES</t>
  </si>
  <si>
    <t>Service Category: Oral Health - Administering Agency and NMCM-Dental</t>
  </si>
  <si>
    <t>FORM 1 -  SERVICE UNITS TABLE</t>
  </si>
  <si>
    <r>
      <rPr>
        <b/>
        <sz val="10"/>
        <rFont val="Arial"/>
        <family val="2"/>
      </rPr>
      <t>Instructions</t>
    </r>
    <r>
      <rPr>
        <sz val="10"/>
        <rFont val="Arial"/>
        <family val="2"/>
      </rPr>
      <t xml:space="preserve">: </t>
    </r>
    <r>
      <rPr>
        <b/>
        <sz val="10"/>
        <rFont val="Arial"/>
        <family val="2"/>
      </rPr>
      <t>(Additional detailed instructions are included in the General Application Instructions document)</t>
    </r>
    <r>
      <rPr>
        <sz val="10"/>
        <rFont val="Arial"/>
        <family val="2"/>
      </rPr>
      <t xml:space="preserve">
In Cell 5B, enter agency name. 
In Cell 9C, enter the number of Total Unduplicated Clients In Program to be served with Ryan White Part A funds. 
In Cell 9D, enter the Total Unduplicated Client in Program to be served with all funding sources.  If Ryan White Part A is the only funding source Cells 9C and 9D should match.
For each Service Unit, enter the number of unduplicated clients that will receive that service funded by this request in Column C and total program (all funding) in Column D.  
If you will not be providing a specific Service Unit, enter 0. 
Note, the remaining cells are locked for editing to ensure application contains only approved Service Units.  </t>
    </r>
  </si>
  <si>
    <t>FUNDED BY THIS REQUEST
(March 1, 2025  - February 28, 2026)</t>
  </si>
  <si>
    <t>TOTAL PROGRAM
(March 1, 2025  - February 28, 2026)</t>
  </si>
  <si>
    <t xml:space="preserve">TOTAL UNDUPLICATED CLIENTS IN PROGRAM: </t>
  </si>
  <si>
    <t xml:space="preserve">     </t>
  </si>
  <si>
    <r>
      <t xml:space="preserve">Service Unit: Collateral Contacts
     (measured in 15 minute increments)
</t>
    </r>
    <r>
      <rPr>
        <b/>
        <i/>
        <sz val="10"/>
        <rFont val="Arial"/>
        <family val="2"/>
      </rPr>
      <t xml:space="preserve">     1 hour of service = 4 service units</t>
    </r>
  </si>
  <si>
    <r>
      <t xml:space="preserve">Service Unit: Face-to-Face Encounters - Field
     (measured in 15 minute increments)
</t>
    </r>
    <r>
      <rPr>
        <b/>
        <i/>
        <sz val="10"/>
        <rFont val="Arial"/>
        <family val="2"/>
      </rPr>
      <t xml:space="preserve">     1 hour of service = 4 service units</t>
    </r>
  </si>
  <si>
    <r>
      <t xml:space="preserve">Service Unit: Face-to-Face Encounters - Office
     (measured in 15 minute increments)
</t>
    </r>
    <r>
      <rPr>
        <b/>
        <i/>
        <sz val="10"/>
        <rFont val="Arial"/>
        <family val="2"/>
      </rPr>
      <t xml:space="preserve">     1 hour of service = 4 service units</t>
    </r>
  </si>
  <si>
    <r>
      <t xml:space="preserve">Service Unit: Telephone Encounters
     (measured in 15 minute increments)
</t>
    </r>
    <r>
      <rPr>
        <b/>
        <i/>
        <sz val="10"/>
        <rFont val="Arial"/>
        <family val="2"/>
      </rPr>
      <t xml:space="preserve">     1 hour of service = 4 service units</t>
    </r>
  </si>
  <si>
    <r>
      <t xml:space="preserve">Service Unit: Written Communication Encounters
     (measured in 15 minute increments)
</t>
    </r>
    <r>
      <rPr>
        <b/>
        <i/>
        <sz val="10"/>
        <rFont val="Arial"/>
        <family val="2"/>
      </rPr>
      <t xml:space="preserve">     1 hour of service = 4 service units</t>
    </r>
  </si>
  <si>
    <t>Kept Appointments</t>
  </si>
  <si>
    <t>PERSONNEL  BUDGET
March 1, 2025 - February 28, 2026</t>
  </si>
  <si>
    <t>NON-MEDICAL CASE MANAGEMENT DENTAL</t>
  </si>
  <si>
    <t>Service Category: Oral Health Aministering Agency and Non-Medical Case Management Sub-Priority: Dental</t>
  </si>
  <si>
    <r>
      <t xml:space="preserve">Instructions: (Additional detailed instructions are included in the General Application Instructions document) 
</t>
    </r>
    <r>
      <rPr>
        <sz val="10"/>
        <rFont val="Arial"/>
        <family val="2"/>
      </rPr>
      <t>In Cell B5, enter agency name.
In Column B, enter the position title. 
In Column C, enter the last name of staff member (that is used in time keeping). 
In Column D, enter the (full) first name of the staff member (that is used in time keeping). If position is not currently filled, enter TBD for the name in columns C and D. 
In Column E, enter the annual salary based on full-time employment. If the position is not full-time, project the salary to full-time. Calculate all COLAs and step increases into this amount. 
In Column F, using the drop down menu, select the month that the staff member will begin. (Note: Fiscal Year is March - February. For full year staff, select Mar 2025)  
In Column I, enter the portion of the program FTE to be funded Ryan White Part A. 
In Column M, enter the portion program FTE to be funded by other sources.
In Cells 56E and 69E, enter the fringe rate as a percentage of salary, carried to two decimal places. If your agency has more than one fringe rate, please provide the average fringe rate. 
Note: Additional rows are hidden and available for additional staff. Column A indicates where hidden rows are.
Note: Some cells on this form have been locked for consistent calculation of the following items: % year, Portion FTE, and Portion FTE for total other funding source.
Note: Only fill out Administrative Expenses if you will NOT be using your FNIR or de minimis.</t>
    </r>
  </si>
  <si>
    <t>Non-Medical Case Management</t>
  </si>
  <si>
    <t>Oral Health Admin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</si>
</sst>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 ;\(&quot;$&quot;#,##0\)"/>
    <numFmt numFmtId="165" formatCode="[&lt;=9999999]000\-0000;[&gt;9999999]\(000\)\ 000\-0000;General"/>
    <numFmt numFmtId="166" formatCode="_(* #,##0_);_(* \(#,##0\);_(* &quot;-&quot;??_);_(@_)"/>
    <numFmt numFmtId="167" formatCode="[$-409]mmm\-yy;@"/>
    <numFmt numFmtId="168" formatCode="mmm\ yyyy"/>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b/>
      <i/>
      <sz val="10"/>
      <name val="Arial"/>
      <family val="2"/>
    </font>
    <font>
      <b/>
      <sz val="11"/>
      <name val="Arial"/>
      <family val="2"/>
    </font>
    <font>
      <sz val="10"/>
      <name val="Helv"/>
    </font>
    <font>
      <sz val="10"/>
      <name val="Arial"/>
      <family val="2"/>
    </font>
    <font>
      <i/>
      <sz val="10"/>
      <name val="Arial"/>
      <family val="2"/>
    </font>
    <font>
      <b/>
      <sz val="10"/>
      <color rgb="FF000000"/>
      <name val="Calibri"/>
      <family val="2"/>
    </font>
    <font>
      <sz val="10"/>
      <color rgb="FF000000"/>
      <name val="Arial"/>
      <family val="2"/>
    </font>
    <font>
      <b/>
      <sz val="10"/>
      <color rgb="FF000000"/>
      <name val="Arial"/>
      <family val="2"/>
    </font>
    <font>
      <b/>
      <sz val="12"/>
      <color rgb="FF000000"/>
      <name val="Arial"/>
      <family val="2"/>
    </font>
    <font>
      <sz val="12"/>
      <name val="Arial"/>
      <family val="2"/>
    </font>
    <font>
      <sz val="10"/>
      <name val="Calibri"/>
      <family val="2"/>
    </font>
    <font>
      <sz val="8"/>
      <name val="Calibri"/>
      <family val="2"/>
    </font>
    <font>
      <sz val="8"/>
      <name val="Arial"/>
      <family val="2"/>
    </font>
    <font>
      <sz val="8"/>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73">
    <border>
      <left/>
      <right/>
      <top/>
      <bottom/>
      <diagonal/>
    </border>
    <border>
      <left/>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medium">
        <color auto="1"/>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medium">
        <color indexed="64"/>
      </bottom>
      <diagonal/>
    </border>
    <border>
      <left/>
      <right style="thin">
        <color auto="1"/>
      </right>
      <top style="thin">
        <color auto="1"/>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indexed="64"/>
      </left>
      <right style="medium">
        <color indexed="64"/>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ck">
        <color indexed="64"/>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style="medium">
        <color indexed="64"/>
      </bottom>
      <diagonal/>
    </border>
    <border>
      <left style="medium">
        <color auto="1"/>
      </left>
      <right/>
      <top style="thin">
        <color auto="1"/>
      </top>
      <bottom style="thick">
        <color auto="1"/>
      </bottom>
      <diagonal/>
    </border>
    <border>
      <left style="medium">
        <color auto="1"/>
      </left>
      <right/>
      <top style="thick">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ck">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auto="1"/>
      </left>
      <right/>
      <top style="thin">
        <color auto="1"/>
      </top>
      <bottom style="medium">
        <color indexed="64"/>
      </bottom>
      <diagonal/>
    </border>
    <border>
      <left style="medium">
        <color indexed="64"/>
      </left>
      <right/>
      <top style="thin">
        <color auto="1"/>
      </top>
      <bottom/>
      <diagonal/>
    </border>
    <border>
      <left style="thick">
        <color auto="1"/>
      </left>
      <right/>
      <top style="thin">
        <color auto="1"/>
      </top>
      <bottom style="thin">
        <color auto="1"/>
      </bottom>
      <diagonal/>
    </border>
    <border>
      <left style="thin">
        <color auto="1"/>
      </left>
      <right style="medium">
        <color auto="1"/>
      </right>
      <top/>
      <bottom style="thick">
        <color auto="1"/>
      </bottom>
      <diagonal/>
    </border>
    <border>
      <left style="thick">
        <color indexed="64"/>
      </left>
      <right/>
      <top style="medium">
        <color indexed="64"/>
      </top>
      <bottom style="medium">
        <color auto="1"/>
      </bottom>
      <diagonal/>
    </border>
    <border>
      <left/>
      <right/>
      <top style="thin">
        <color auto="1"/>
      </top>
      <bottom style="thick">
        <color auto="1"/>
      </bottom>
      <diagonal/>
    </border>
    <border>
      <left/>
      <right/>
      <top style="thick">
        <color auto="1"/>
      </top>
      <bottom style="medium">
        <color auto="1"/>
      </bottom>
      <diagonal/>
    </border>
    <border>
      <left/>
      <right/>
      <top/>
      <bottom style="thick">
        <color auto="1"/>
      </bottom>
      <diagonal/>
    </border>
    <border>
      <left/>
      <right/>
      <top/>
      <bottom style="thin">
        <color auto="1"/>
      </bottom>
      <diagonal/>
    </border>
    <border>
      <left style="medium">
        <color auto="1"/>
      </left>
      <right style="medium">
        <color indexed="64"/>
      </right>
      <top style="thin">
        <color indexed="64"/>
      </top>
      <bottom/>
      <diagonal/>
    </border>
    <border>
      <left style="medium">
        <color auto="1"/>
      </left>
      <right style="medium">
        <color indexed="64"/>
      </right>
      <top style="thick">
        <color indexed="64"/>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medium">
        <color indexed="64"/>
      </right>
      <top/>
      <bottom style="thick">
        <color auto="1"/>
      </bottom>
      <diagonal/>
    </border>
    <border>
      <left style="medium">
        <color auto="1"/>
      </left>
      <right style="medium">
        <color auto="1"/>
      </right>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style="medium">
        <color indexed="64"/>
      </right>
      <top style="medium">
        <color indexed="64"/>
      </top>
      <bottom/>
      <diagonal/>
    </border>
  </borders>
  <cellStyleXfs count="21">
    <xf numFmtId="0" fontId="0" fillId="0" borderId="0"/>
    <xf numFmtId="3"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9" fontId="3" fillId="0" borderId="0" applyFont="0" applyFill="0" applyBorder="0" applyAlignment="0" applyProtection="0"/>
    <xf numFmtId="165" fontId="8" fillId="0" borderId="0" applyFont="0" applyFill="0" applyBorder="0" applyAlignment="0" applyProtection="0"/>
    <xf numFmtId="0" fontId="9"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355">
    <xf numFmtId="0" fontId="0" fillId="0" borderId="0" xfId="0"/>
    <xf numFmtId="0" fontId="0" fillId="5" borderId="0" xfId="0" applyFill="1"/>
    <xf numFmtId="0" fontId="0" fillId="3" borderId="0" xfId="0" applyFill="1"/>
    <xf numFmtId="0" fontId="0" fillId="4" borderId="0" xfId="0" applyFill="1"/>
    <xf numFmtId="0" fontId="0" fillId="0" borderId="0" xfId="0" applyAlignment="1">
      <alignment horizontal="center"/>
    </xf>
    <xf numFmtId="0" fontId="4" fillId="0" borderId="0" xfId="0" applyFont="1"/>
    <xf numFmtId="0" fontId="4" fillId="0" borderId="0" xfId="17" applyFont="1" applyProtection="1"/>
    <xf numFmtId="4" fontId="4" fillId="0" borderId="12" xfId="17" applyNumberFormat="1" applyFont="1" applyFill="1" applyBorder="1" applyAlignment="1" applyProtection="1">
      <alignment horizontal="center"/>
    </xf>
    <xf numFmtId="0" fontId="0" fillId="0" borderId="0" xfId="17" applyFont="1" applyProtection="1"/>
    <xf numFmtId="3" fontId="0" fillId="0" borderId="0" xfId="17" applyNumberFormat="1" applyFont="1" applyProtection="1"/>
    <xf numFmtId="167" fontId="0" fillId="0" borderId="0" xfId="17" applyNumberFormat="1" applyFont="1" applyAlignment="1" applyProtection="1">
      <alignment horizontal="center"/>
    </xf>
    <xf numFmtId="2" fontId="0" fillId="0" borderId="0" xfId="17" applyNumberFormat="1" applyFont="1" applyProtection="1"/>
    <xf numFmtId="4" fontId="0" fillId="0" borderId="0" xfId="17" applyNumberFormat="1" applyFont="1" applyProtection="1"/>
    <xf numFmtId="4" fontId="0" fillId="0" borderId="0" xfId="17" applyNumberFormat="1" applyFont="1" applyFill="1" applyProtection="1"/>
    <xf numFmtId="0" fontId="4" fillId="2" borderId="0" xfId="17" applyFont="1" applyFill="1" applyBorder="1" applyProtection="1"/>
    <xf numFmtId="3" fontId="0" fillId="2" borderId="0" xfId="17" applyNumberFormat="1" applyFont="1" applyFill="1" applyProtection="1"/>
    <xf numFmtId="167" fontId="0" fillId="2" borderId="0" xfId="17" applyNumberFormat="1" applyFont="1" applyFill="1" applyAlignment="1" applyProtection="1">
      <alignment horizontal="center"/>
    </xf>
    <xf numFmtId="2" fontId="0" fillId="2" borderId="0" xfId="17" applyNumberFormat="1" applyFont="1" applyFill="1" applyProtection="1"/>
    <xf numFmtId="0" fontId="0" fillId="2" borderId="0" xfId="17" applyFont="1" applyFill="1" applyProtection="1"/>
    <xf numFmtId="0" fontId="0" fillId="0" borderId="0" xfId="17" applyFont="1" applyFill="1" applyProtection="1"/>
    <xf numFmtId="3" fontId="0" fillId="0" borderId="0" xfId="17" applyNumberFormat="1" applyFont="1" applyFill="1" applyProtection="1"/>
    <xf numFmtId="0" fontId="0" fillId="0" borderId="0" xfId="17" applyFont="1" applyFill="1" applyBorder="1" applyProtection="1"/>
    <xf numFmtId="0" fontId="4" fillId="0" borderId="31" xfId="0" applyFont="1" applyFill="1" applyBorder="1" applyProtection="1"/>
    <xf numFmtId="0" fontId="0" fillId="0" borderId="0" xfId="0" applyFont="1" applyProtection="1"/>
    <xf numFmtId="0" fontId="0" fillId="0" borderId="0" xfId="0" applyFont="1" applyFill="1" applyProtection="1"/>
    <xf numFmtId="0" fontId="0" fillId="0" borderId="31" xfId="17" applyFont="1" applyFill="1" applyBorder="1" applyProtection="1"/>
    <xf numFmtId="2" fontId="0" fillId="6" borderId="3" xfId="0" quotePrefix="1" applyNumberFormat="1" applyFont="1" applyFill="1" applyBorder="1" applyAlignment="1" applyProtection="1">
      <alignment horizontal="center"/>
      <protection hidden="1"/>
    </xf>
    <xf numFmtId="2" fontId="0" fillId="6" borderId="4" xfId="17" applyNumberFormat="1" applyFont="1" applyFill="1" applyBorder="1" applyAlignment="1" applyProtection="1">
      <alignment horizontal="center"/>
      <protection hidden="1"/>
    </xf>
    <xf numFmtId="3" fontId="0" fillId="6" borderId="5" xfId="17" applyNumberFormat="1" applyFont="1" applyFill="1" applyBorder="1" applyProtection="1">
      <protection hidden="1"/>
    </xf>
    <xf numFmtId="3" fontId="4" fillId="6" borderId="5" xfId="17" applyNumberFormat="1" applyFont="1" applyFill="1" applyBorder="1" applyAlignment="1" applyProtection="1">
      <alignment horizontal="right"/>
      <protection hidden="1"/>
    </xf>
    <xf numFmtId="3" fontId="0" fillId="6" borderId="5" xfId="0" applyNumberFormat="1" applyFont="1" applyFill="1" applyBorder="1" applyAlignment="1" applyProtection="1">
      <alignment horizontal="right"/>
      <protection hidden="1"/>
    </xf>
    <xf numFmtId="3" fontId="4" fillId="6" borderId="50" xfId="17" applyNumberFormat="1" applyFont="1" applyFill="1" applyBorder="1" applyAlignment="1" applyProtection="1">
      <alignment horizontal="right"/>
      <protection hidden="1"/>
    </xf>
    <xf numFmtId="2" fontId="0" fillId="6" borderId="3" xfId="17" applyNumberFormat="1" applyFont="1" applyFill="1" applyBorder="1" applyAlignment="1" applyProtection="1">
      <alignment horizontal="center"/>
      <protection hidden="1"/>
    </xf>
    <xf numFmtId="3" fontId="0" fillId="6" borderId="4" xfId="17" applyNumberFormat="1" applyFont="1" applyFill="1" applyBorder="1" applyProtection="1">
      <protection hidden="1"/>
    </xf>
    <xf numFmtId="3" fontId="0" fillId="6" borderId="33" xfId="17" applyNumberFormat="1" applyFont="1" applyFill="1" applyBorder="1" applyProtection="1">
      <protection hidden="1"/>
    </xf>
    <xf numFmtId="3" fontId="4" fillId="6" borderId="4" xfId="17" applyNumberFormat="1" applyFont="1" applyFill="1" applyBorder="1" applyAlignment="1" applyProtection="1">
      <alignment horizontal="right"/>
      <protection hidden="1"/>
    </xf>
    <xf numFmtId="3" fontId="4" fillId="6" borderId="33" xfId="17" applyNumberFormat="1" applyFont="1" applyFill="1" applyBorder="1" applyProtection="1">
      <protection hidden="1"/>
    </xf>
    <xf numFmtId="3" fontId="0" fillId="6" borderId="33" xfId="0" applyNumberFormat="1" applyFont="1" applyFill="1" applyBorder="1" applyAlignment="1" applyProtection="1">
      <alignment horizontal="right"/>
      <protection hidden="1"/>
    </xf>
    <xf numFmtId="3" fontId="4" fillId="6" borderId="15" xfId="17" applyNumberFormat="1" applyFont="1" applyFill="1" applyBorder="1" applyProtection="1">
      <protection hidden="1"/>
    </xf>
    <xf numFmtId="3" fontId="4" fillId="6" borderId="13" xfId="17" applyNumberFormat="1" applyFont="1" applyFill="1" applyBorder="1" applyProtection="1">
      <protection hidden="1"/>
    </xf>
    <xf numFmtId="3" fontId="4" fillId="6" borderId="14" xfId="17" applyNumberFormat="1" applyFont="1" applyFill="1" applyBorder="1" applyProtection="1">
      <protection hidden="1"/>
    </xf>
    <xf numFmtId="4" fontId="0" fillId="0" borderId="3" xfId="17" applyNumberFormat="1" applyFont="1" applyFill="1" applyBorder="1" applyAlignment="1" applyProtection="1">
      <alignment horizontal="center"/>
      <protection locked="0"/>
    </xf>
    <xf numFmtId="167" fontId="0" fillId="0" borderId="3" xfId="0" applyNumberFormat="1" applyFont="1" applyFill="1" applyBorder="1" applyAlignment="1" applyProtection="1">
      <alignment horizontal="center"/>
      <protection locked="0"/>
    </xf>
    <xf numFmtId="0" fontId="0" fillId="0" borderId="34" xfId="17" applyFont="1" applyFill="1" applyBorder="1" applyProtection="1"/>
    <xf numFmtId="0" fontId="0" fillId="0" borderId="3" xfId="17" applyFont="1" applyFill="1" applyBorder="1" applyProtection="1"/>
    <xf numFmtId="166" fontId="3" fillId="0" borderId="34" xfId="19" applyNumberFormat="1" applyFont="1" applyFill="1" applyBorder="1" applyProtection="1">
      <protection locked="0"/>
    </xf>
    <xf numFmtId="166" fontId="3" fillId="0" borderId="8" xfId="19" applyNumberFormat="1" applyFont="1" applyFill="1" applyBorder="1" applyProtection="1">
      <protection locked="0"/>
    </xf>
    <xf numFmtId="166" fontId="3" fillId="0" borderId="8" xfId="19" applyNumberFormat="1" applyFont="1" applyFill="1" applyBorder="1" applyProtection="1"/>
    <xf numFmtId="0" fontId="3" fillId="0" borderId="0" xfId="0" applyFont="1" applyFill="1" applyProtection="1"/>
    <xf numFmtId="166" fontId="0" fillId="0" borderId="34" xfId="19" applyNumberFormat="1" applyFont="1" applyFill="1" applyBorder="1" applyProtection="1">
      <protection locked="0"/>
    </xf>
    <xf numFmtId="166" fontId="3" fillId="6" borderId="34" xfId="19" applyNumberFormat="1" applyFont="1" applyFill="1" applyBorder="1" applyProtection="1">
      <protection hidden="1"/>
    </xf>
    <xf numFmtId="166" fontId="3" fillId="6" borderId="8" xfId="19" applyNumberFormat="1" applyFont="1" applyFill="1" applyBorder="1" applyProtection="1">
      <protection hidden="1"/>
    </xf>
    <xf numFmtId="166" fontId="4" fillId="6" borderId="34" xfId="19" applyNumberFormat="1" applyFont="1" applyFill="1" applyBorder="1" applyProtection="1">
      <protection hidden="1"/>
    </xf>
    <xf numFmtId="166" fontId="4" fillId="6" borderId="11" xfId="19" applyNumberFormat="1" applyFont="1" applyFill="1" applyBorder="1" applyProtection="1">
      <protection hidden="1"/>
    </xf>
    <xf numFmtId="166" fontId="4" fillId="6" borderId="9" xfId="19" applyNumberFormat="1" applyFont="1" applyFill="1" applyBorder="1" applyProtection="1">
      <protection hidden="1"/>
    </xf>
    <xf numFmtId="166" fontId="4" fillId="6" borderId="8" xfId="19" applyNumberFormat="1" applyFont="1" applyFill="1" applyBorder="1" applyProtection="1">
      <protection hidden="1"/>
    </xf>
    <xf numFmtId="166" fontId="3" fillId="6" borderId="36" xfId="19" applyNumberFormat="1" applyFont="1" applyFill="1" applyBorder="1" applyProtection="1">
      <protection hidden="1"/>
    </xf>
    <xf numFmtId="166" fontId="4" fillId="6" borderId="32" xfId="19" applyNumberFormat="1" applyFont="1" applyFill="1" applyBorder="1" applyProtection="1">
      <protection hidden="1"/>
    </xf>
    <xf numFmtId="166" fontId="4" fillId="6" borderId="59" xfId="19" applyNumberFormat="1" applyFont="1" applyFill="1" applyBorder="1" applyProtection="1">
      <protection hidden="1"/>
    </xf>
    <xf numFmtId="166" fontId="4" fillId="6" borderId="37" xfId="19" applyNumberFormat="1" applyFont="1" applyFill="1" applyBorder="1" applyProtection="1">
      <protection hidden="1"/>
    </xf>
    <xf numFmtId="2" fontId="4" fillId="0" borderId="1" xfId="17" applyNumberFormat="1" applyFont="1" applyFill="1" applyBorder="1" applyProtection="1"/>
    <xf numFmtId="4" fontId="4" fillId="0" borderId="1" xfId="17" applyNumberFormat="1" applyFont="1" applyFill="1" applyBorder="1" applyProtection="1"/>
    <xf numFmtId="0" fontId="0" fillId="0" borderId="0" xfId="17" applyFont="1" applyBorder="1" applyProtection="1"/>
    <xf numFmtId="2" fontId="0" fillId="0" borderId="58" xfId="17" applyNumberFormat="1" applyFont="1" applyFill="1" applyBorder="1" applyAlignment="1" applyProtection="1">
      <alignment horizontal="left"/>
    </xf>
    <xf numFmtId="2" fontId="0" fillId="0" borderId="26" xfId="17" applyNumberFormat="1" applyFont="1" applyFill="1" applyBorder="1" applyAlignment="1" applyProtection="1">
      <alignment horizontal="left"/>
    </xf>
    <xf numFmtId="3" fontId="0" fillId="0" borderId="0" xfId="0" applyNumberFormat="1" applyFont="1" applyFill="1" applyProtection="1"/>
    <xf numFmtId="167" fontId="0" fillId="0" borderId="0" xfId="0" applyNumberFormat="1" applyFont="1" applyFill="1" applyAlignment="1" applyProtection="1">
      <alignment horizontal="center"/>
    </xf>
    <xf numFmtId="2" fontId="0" fillId="0" borderId="0" xfId="0" applyNumberFormat="1" applyFont="1" applyFill="1" applyProtection="1"/>
    <xf numFmtId="0" fontId="0" fillId="0" borderId="0" xfId="0" applyFont="1" applyFill="1" applyAlignment="1" applyProtection="1">
      <alignment horizontal="center"/>
    </xf>
    <xf numFmtId="167" fontId="0" fillId="0" borderId="0" xfId="17" applyNumberFormat="1" applyFont="1" applyFill="1" applyAlignment="1" applyProtection="1">
      <alignment horizontal="center"/>
    </xf>
    <xf numFmtId="2" fontId="0" fillId="0" borderId="0" xfId="17" applyNumberFormat="1" applyFont="1" applyFill="1" applyProtection="1"/>
    <xf numFmtId="0" fontId="4" fillId="0" borderId="0" xfId="17" applyFont="1" applyFill="1" applyProtection="1"/>
    <xf numFmtId="3" fontId="4" fillId="0" borderId="46" xfId="17" applyNumberFormat="1" applyFont="1" applyFill="1" applyBorder="1" applyAlignment="1" applyProtection="1">
      <alignment horizontal="center" wrapText="1"/>
    </xf>
    <xf numFmtId="167" fontId="4" fillId="0" borderId="47" xfId="17" applyNumberFormat="1" applyFont="1" applyFill="1" applyBorder="1" applyAlignment="1" applyProtection="1">
      <alignment horizontal="center" wrapText="1"/>
    </xf>
    <xf numFmtId="2" fontId="4" fillId="0" borderId="47" xfId="17" applyNumberFormat="1" applyFont="1" applyFill="1" applyBorder="1" applyAlignment="1" applyProtection="1">
      <alignment horizontal="center"/>
    </xf>
    <xf numFmtId="0" fontId="4" fillId="0" borderId="48" xfId="17" applyFont="1" applyFill="1" applyBorder="1" applyAlignment="1" applyProtection="1">
      <alignment horizontal="center" wrapText="1"/>
    </xf>
    <xf numFmtId="0" fontId="4" fillId="0" borderId="49" xfId="17" applyFont="1" applyFill="1" applyBorder="1" applyAlignment="1" applyProtection="1">
      <alignment horizontal="center" wrapText="1"/>
    </xf>
    <xf numFmtId="2" fontId="4" fillId="0" borderId="46" xfId="17" applyNumberFormat="1" applyFont="1" applyFill="1" applyBorder="1" applyAlignment="1" applyProtection="1">
      <alignment horizontal="center"/>
    </xf>
    <xf numFmtId="3" fontId="0" fillId="0" borderId="42" xfId="17" applyNumberFormat="1" applyFont="1" applyFill="1" applyBorder="1" applyProtection="1"/>
    <xf numFmtId="167" fontId="0" fillId="0" borderId="29" xfId="17" applyNumberFormat="1" applyFont="1" applyFill="1" applyBorder="1" applyAlignment="1" applyProtection="1">
      <alignment horizontal="center"/>
    </xf>
    <xf numFmtId="2" fontId="0" fillId="0" borderId="29" xfId="17" applyNumberFormat="1" applyFont="1" applyFill="1" applyBorder="1" applyProtection="1"/>
    <xf numFmtId="0" fontId="0" fillId="0" borderId="43" xfId="17" applyFont="1" applyFill="1" applyBorder="1" applyProtection="1"/>
    <xf numFmtId="0" fontId="0" fillId="0" borderId="44" xfId="17" applyFont="1" applyFill="1" applyBorder="1" applyProtection="1"/>
    <xf numFmtId="2" fontId="0" fillId="0" borderId="42" xfId="17" applyNumberFormat="1" applyFont="1" applyFill="1" applyBorder="1" applyProtection="1"/>
    <xf numFmtId="0" fontId="0" fillId="0" borderId="29" xfId="17" applyFont="1" applyFill="1" applyBorder="1" applyProtection="1"/>
    <xf numFmtId="3" fontId="0" fillId="0" borderId="45" xfId="17" applyNumberFormat="1" applyFont="1" applyFill="1" applyBorder="1" applyProtection="1"/>
    <xf numFmtId="0" fontId="0" fillId="0" borderId="31" xfId="17" applyFont="1" applyFill="1" applyBorder="1" applyProtection="1">
      <protection locked="0"/>
    </xf>
    <xf numFmtId="0" fontId="0" fillId="0" borderId="3" xfId="17" applyFont="1" applyFill="1" applyBorder="1" applyProtection="1">
      <protection locked="0"/>
    </xf>
    <xf numFmtId="0" fontId="0" fillId="0" borderId="8" xfId="17" applyFont="1" applyFill="1" applyBorder="1" applyProtection="1">
      <protection locked="0"/>
    </xf>
    <xf numFmtId="3" fontId="0" fillId="0" borderId="2" xfId="17" applyNumberFormat="1" applyFont="1" applyFill="1" applyBorder="1" applyAlignment="1" applyProtection="1">
      <alignment horizontal="center" vertical="center"/>
      <protection locked="0"/>
    </xf>
    <xf numFmtId="167" fontId="0" fillId="0" borderId="3" xfId="0" applyNumberFormat="1" applyFont="1" applyFill="1" applyBorder="1" applyAlignment="1" applyProtection="1">
      <alignment horizontal="center"/>
    </xf>
    <xf numFmtId="0" fontId="16" fillId="0" borderId="0" xfId="17" applyFont="1" applyFill="1" applyProtection="1"/>
    <xf numFmtId="2" fontId="0" fillId="0" borderId="56" xfId="17" applyNumberFormat="1" applyFont="1" applyFill="1" applyBorder="1" applyAlignment="1" applyProtection="1">
      <protection hidden="1"/>
    </xf>
    <xf numFmtId="2" fontId="0" fillId="0" borderId="38" xfId="17" applyNumberFormat="1" applyFont="1" applyFill="1" applyBorder="1" applyAlignment="1" applyProtection="1">
      <protection hidden="1"/>
    </xf>
    <xf numFmtId="0" fontId="19" fillId="0" borderId="0" xfId="0" applyFont="1" applyFill="1" applyProtection="1"/>
    <xf numFmtId="0" fontId="3" fillId="0" borderId="28" xfId="13" applyFont="1" applyFill="1" applyBorder="1" applyProtection="1"/>
    <xf numFmtId="0" fontId="3" fillId="0" borderId="31" xfId="13" applyFont="1" applyFill="1" applyBorder="1" applyProtection="1"/>
    <xf numFmtId="0" fontId="17" fillId="0" borderId="0" xfId="0" applyFont="1" applyFill="1" applyProtection="1"/>
    <xf numFmtId="0" fontId="18" fillId="0" borderId="0" xfId="0" applyFont="1" applyFill="1" applyProtection="1"/>
    <xf numFmtId="3" fontId="3" fillId="6" borderId="4" xfId="17" applyNumberFormat="1" applyFont="1" applyFill="1" applyBorder="1" applyAlignment="1" applyProtection="1">
      <alignment horizontal="right"/>
      <protection hidden="1"/>
    </xf>
    <xf numFmtId="3" fontId="4" fillId="6" borderId="32" xfId="17" applyNumberFormat="1" applyFont="1" applyFill="1" applyBorder="1" applyAlignment="1" applyProtection="1">
      <alignment horizontal="right"/>
      <protection hidden="1"/>
    </xf>
    <xf numFmtId="3" fontId="4" fillId="6" borderId="53" xfId="17" applyNumberFormat="1" applyFont="1" applyFill="1" applyBorder="1" applyProtection="1">
      <protection hidden="1"/>
    </xf>
    <xf numFmtId="0" fontId="7" fillId="0" borderId="0" xfId="0" applyFont="1" applyFill="1" applyBorder="1" applyAlignment="1" applyProtection="1">
      <alignment vertical="center" wrapText="1"/>
    </xf>
    <xf numFmtId="0" fontId="3" fillId="0" borderId="35" xfId="13" applyFont="1" applyFill="1" applyBorder="1" applyAlignment="1" applyProtection="1">
      <alignment horizontal="left" indent="1"/>
      <protection locked="0"/>
    </xf>
    <xf numFmtId="168" fontId="0" fillId="0" borderId="0" xfId="0" applyNumberFormat="1"/>
    <xf numFmtId="168" fontId="0" fillId="0" borderId="3" xfId="0" applyNumberFormat="1" applyFont="1" applyFill="1" applyBorder="1" applyAlignment="1" applyProtection="1">
      <alignment horizontal="center"/>
      <protection locked="0"/>
    </xf>
    <xf numFmtId="2" fontId="4" fillId="0" borderId="47" xfId="17" applyNumberFormat="1" applyFont="1" applyFill="1" applyBorder="1" applyAlignment="1" applyProtection="1">
      <alignment horizontal="center" wrapText="1"/>
    </xf>
    <xf numFmtId="2" fontId="0" fillId="0" borderId="3" xfId="17" applyNumberFormat="1" applyFont="1" applyFill="1" applyBorder="1" applyAlignment="1" applyProtection="1">
      <alignment horizontal="center"/>
      <protection locked="0"/>
    </xf>
    <xf numFmtId="2" fontId="0" fillId="6" borderId="3" xfId="0" applyNumberFormat="1" applyFill="1" applyBorder="1" applyAlignment="1" applyProtection="1">
      <alignment horizontal="center"/>
      <protection hidden="1"/>
    </xf>
    <xf numFmtId="0" fontId="20" fillId="0" borderId="0" xfId="17" applyFont="1"/>
    <xf numFmtId="0" fontId="20" fillId="2" borderId="0" xfId="17" applyFont="1" applyFill="1"/>
    <xf numFmtId="0" fontId="16" fillId="2" borderId="0" xfId="17" applyFont="1" applyFill="1" applyProtection="1"/>
    <xf numFmtId="4" fontId="0" fillId="0" borderId="3" xfId="17" applyNumberFormat="1" applyFont="1" applyBorder="1" applyAlignment="1" applyProtection="1">
      <alignment horizontal="center"/>
      <protection locked="0"/>
    </xf>
    <xf numFmtId="168" fontId="0" fillId="0" borderId="3" xfId="0" applyNumberFormat="1" applyBorder="1" applyAlignment="1" applyProtection="1">
      <alignment horizontal="center"/>
      <protection locked="0"/>
    </xf>
    <xf numFmtId="0" fontId="20" fillId="0" borderId="0" xfId="17" applyFont="1" applyFill="1"/>
    <xf numFmtId="0" fontId="3" fillId="0" borderId="26" xfId="13" applyFont="1" applyFill="1" applyBorder="1" applyAlignment="1" applyProtection="1">
      <alignment horizontal="left" indent="1"/>
      <protection locked="0"/>
    </xf>
    <xf numFmtId="0" fontId="4" fillId="0" borderId="43" xfId="13" applyFont="1" applyFill="1" applyBorder="1" applyProtection="1">
      <protection locked="0"/>
    </xf>
    <xf numFmtId="0" fontId="4" fillId="0" borderId="4" xfId="13" applyFont="1" applyFill="1" applyBorder="1" applyProtection="1">
      <protection locked="0"/>
    </xf>
    <xf numFmtId="166" fontId="4" fillId="6" borderId="33" xfId="19" applyNumberFormat="1" applyFont="1" applyFill="1" applyBorder="1" applyProtection="1">
      <protection hidden="1"/>
    </xf>
    <xf numFmtId="166" fontId="3" fillId="6" borderId="33" xfId="19" applyNumberFormat="1" applyFont="1" applyFill="1" applyBorder="1" applyProtection="1">
      <protection hidden="1"/>
    </xf>
    <xf numFmtId="166" fontId="3" fillId="0" borderId="33" xfId="19" applyNumberFormat="1" applyFont="1" applyFill="1" applyBorder="1" applyProtection="1">
      <protection locked="0"/>
    </xf>
    <xf numFmtId="166" fontId="0" fillId="0" borderId="33" xfId="19" applyNumberFormat="1" applyFont="1" applyFill="1" applyBorder="1" applyProtection="1">
      <protection locked="0"/>
    </xf>
    <xf numFmtId="166" fontId="3" fillId="0" borderId="33" xfId="19" applyNumberFormat="1" applyFont="1" applyFill="1" applyBorder="1" applyProtection="1"/>
    <xf numFmtId="166" fontId="4" fillId="6" borderId="65" xfId="19" applyNumberFormat="1" applyFont="1" applyFill="1" applyBorder="1" applyProtection="1">
      <protection hidden="1"/>
    </xf>
    <xf numFmtId="166" fontId="4" fillId="6" borderId="66" xfId="19" applyNumberFormat="1" applyFont="1" applyFill="1" applyBorder="1" applyProtection="1">
      <protection hidden="1"/>
    </xf>
    <xf numFmtId="166" fontId="4" fillId="6" borderId="33" xfId="19" applyNumberFormat="1" applyFont="1" applyFill="1" applyBorder="1" applyProtection="1">
      <protection locked="0"/>
    </xf>
    <xf numFmtId="166" fontId="4" fillId="6" borderId="67" xfId="19" applyNumberFormat="1" applyFont="1" applyFill="1" applyBorder="1" applyProtection="1">
      <protection hidden="1"/>
    </xf>
    <xf numFmtId="166" fontId="4" fillId="6" borderId="68" xfId="19" applyNumberFormat="1" applyFont="1" applyFill="1" applyBorder="1" applyProtection="1">
      <protection hidden="1"/>
    </xf>
    <xf numFmtId="166" fontId="4" fillId="6" borderId="69" xfId="19" applyNumberFormat="1" applyFont="1" applyFill="1" applyBorder="1" applyProtection="1">
      <protection hidden="1"/>
    </xf>
    <xf numFmtId="166" fontId="0" fillId="6" borderId="33" xfId="19" applyNumberFormat="1" applyFont="1" applyFill="1" applyBorder="1" applyProtection="1">
      <protection hidden="1"/>
    </xf>
    <xf numFmtId="0" fontId="12" fillId="0" borderId="0" xfId="18" applyFont="1" applyFill="1" applyAlignment="1" applyProtection="1">
      <alignment horizontal="left" vertical="center" wrapText="1"/>
    </xf>
    <xf numFmtId="0" fontId="4" fillId="0" borderId="23" xfId="0" applyFont="1" applyFill="1" applyBorder="1" applyAlignment="1" applyProtection="1">
      <alignment horizontal="center" wrapText="1"/>
    </xf>
    <xf numFmtId="0" fontId="4" fillId="0" borderId="15" xfId="0" applyFont="1" applyFill="1" applyBorder="1" applyAlignment="1" applyProtection="1">
      <alignment horizontal="center" wrapText="1"/>
    </xf>
    <xf numFmtId="0" fontId="3" fillId="0" borderId="70" xfId="13" applyFont="1" applyFill="1" applyBorder="1" applyProtection="1"/>
    <xf numFmtId="9" fontId="4" fillId="0" borderId="71" xfId="20" applyFont="1" applyFill="1" applyBorder="1" applyProtection="1">
      <protection locked="0"/>
    </xf>
    <xf numFmtId="0" fontId="3" fillId="0" borderId="35" xfId="13" applyFont="1" applyFill="1" applyBorder="1" applyAlignment="1" applyProtection="1">
      <alignment horizontal="left" indent="1"/>
      <protection locked="0"/>
    </xf>
    <xf numFmtId="0" fontId="3" fillId="0" borderId="26" xfId="13" applyFont="1" applyFill="1" applyBorder="1" applyAlignment="1" applyProtection="1">
      <alignment horizontal="left" indent="1"/>
      <protection locked="0"/>
    </xf>
    <xf numFmtId="0" fontId="4" fillId="0" borderId="0" xfId="0" quotePrefix="1" applyFont="1" applyFill="1" applyBorder="1" applyAlignment="1" applyProtection="1">
      <alignment horizontal="left" wrapText="1"/>
    </xf>
    <xf numFmtId="0" fontId="4" fillId="0" borderId="0" xfId="0" applyFont="1" applyFill="1" applyBorder="1" applyAlignment="1" applyProtection="1">
      <alignment horizontal="center" wrapText="1"/>
    </xf>
    <xf numFmtId="0" fontId="4" fillId="0" borderId="21" xfId="0" applyFont="1" applyFill="1" applyBorder="1" applyAlignment="1" applyProtection="1">
      <alignment horizontal="center" wrapText="1"/>
    </xf>
    <xf numFmtId="0" fontId="5" fillId="0" borderId="0" xfId="0" applyFont="1" applyAlignment="1">
      <alignment horizontal="center"/>
    </xf>
    <xf numFmtId="0" fontId="4" fillId="0" borderId="0" xfId="0" applyFont="1" applyAlignment="1">
      <alignment vertical="center" wrapText="1"/>
    </xf>
    <xf numFmtId="0" fontId="13" fillId="0" borderId="17" xfId="0" applyFont="1" applyBorder="1" applyAlignment="1">
      <alignment horizontal="center" vertical="center" wrapText="1"/>
    </xf>
    <xf numFmtId="0" fontId="13" fillId="0" borderId="72" xfId="0" applyFont="1" applyBorder="1" applyAlignment="1">
      <alignment horizontal="center" vertical="center" wrapText="1"/>
    </xf>
    <xf numFmtId="0" fontId="0" fillId="0" borderId="0" xfId="0" applyAlignment="1">
      <alignment vertical="center" wrapText="1"/>
    </xf>
    <xf numFmtId="0" fontId="4" fillId="0" borderId="20" xfId="0" applyFont="1" applyBorder="1" applyAlignment="1">
      <alignment horizontal="center" vertical="center" wrapText="1"/>
    </xf>
    <xf numFmtId="0" fontId="0" fillId="0" borderId="23" xfId="0" applyBorder="1" applyAlignment="1" applyProtection="1">
      <alignment horizontal="center" vertical="center" wrapText="1"/>
      <protection locked="0"/>
    </xf>
    <xf numFmtId="0" fontId="4" fillId="0" borderId="20" xfId="0" applyFont="1" applyBorder="1" applyAlignment="1">
      <alignment horizontal="left" vertical="center" wrapText="1" indent="7"/>
    </xf>
    <xf numFmtId="1" fontId="0" fillId="0" borderId="23" xfId="0" applyNumberFormat="1" applyBorder="1" applyAlignment="1" applyProtection="1">
      <alignment horizontal="center" vertical="center" wrapText="1"/>
      <protection locked="0"/>
    </xf>
    <xf numFmtId="0" fontId="5" fillId="2" borderId="28" xfId="17" applyFont="1" applyFill="1" applyBorder="1" applyProtection="1"/>
    <xf numFmtId="0" fontId="5" fillId="2" borderId="29" xfId="17" applyFont="1" applyFill="1" applyBorder="1" applyProtection="1"/>
    <xf numFmtId="0" fontId="5" fillId="2" borderId="30" xfId="17" applyFont="1" applyFill="1" applyBorder="1" applyProtection="1"/>
    <xf numFmtId="3" fontId="4" fillId="0" borderId="46" xfId="17" applyNumberFormat="1" applyFont="1" applyBorder="1" applyAlignment="1">
      <alignment horizontal="center" wrapText="1"/>
    </xf>
    <xf numFmtId="167" fontId="4" fillId="0" borderId="47" xfId="17" applyNumberFormat="1" applyFont="1" applyBorder="1" applyAlignment="1">
      <alignment horizontal="center" wrapText="1"/>
    </xf>
    <xf numFmtId="2" fontId="4" fillId="0" borderId="47" xfId="17" applyNumberFormat="1" applyFont="1" applyBorder="1" applyAlignment="1">
      <alignment horizontal="center"/>
    </xf>
    <xf numFmtId="2" fontId="4" fillId="0" borderId="47" xfId="17" applyNumberFormat="1" applyFont="1" applyBorder="1" applyAlignment="1">
      <alignment horizontal="center" wrapText="1"/>
    </xf>
    <xf numFmtId="0" fontId="4" fillId="0" borderId="48" xfId="17" applyFont="1" applyBorder="1" applyAlignment="1">
      <alignment horizontal="center" wrapText="1"/>
    </xf>
    <xf numFmtId="0" fontId="4" fillId="0" borderId="49" xfId="17" applyFont="1" applyBorder="1" applyAlignment="1">
      <alignment horizontal="center" wrapText="1"/>
    </xf>
    <xf numFmtId="2" fontId="4" fillId="0" borderId="46" xfId="17" applyNumberFormat="1" applyFont="1" applyBorder="1" applyAlignment="1">
      <alignment horizontal="center"/>
    </xf>
    <xf numFmtId="3" fontId="0" fillId="0" borderId="42" xfId="17" applyNumberFormat="1" applyFont="1" applyBorder="1"/>
    <xf numFmtId="167" fontId="0" fillId="0" borderId="29" xfId="17" applyNumberFormat="1" applyFont="1" applyBorder="1" applyAlignment="1">
      <alignment horizontal="center"/>
    </xf>
    <xf numFmtId="2" fontId="0" fillId="0" borderId="29" xfId="17" applyNumberFormat="1" applyFont="1" applyBorder="1"/>
    <xf numFmtId="0" fontId="0" fillId="0" borderId="43" xfId="17" applyFont="1" applyBorder="1"/>
    <xf numFmtId="0" fontId="0" fillId="0" borderId="44" xfId="17" applyFont="1" applyBorder="1"/>
    <xf numFmtId="2" fontId="0" fillId="0" borderId="42" xfId="17" applyNumberFormat="1" applyFont="1" applyBorder="1"/>
    <xf numFmtId="0" fontId="0" fillId="0" borderId="29" xfId="17" applyFont="1" applyBorder="1"/>
    <xf numFmtId="3" fontId="0" fillId="0" borderId="45" xfId="17" applyNumberFormat="1" applyFont="1" applyBorder="1"/>
    <xf numFmtId="0" fontId="0" fillId="0" borderId="31" xfId="17" applyFont="1" applyBorder="1"/>
    <xf numFmtId="0" fontId="0" fillId="0" borderId="3" xfId="17" applyFont="1" applyBorder="1"/>
    <xf numFmtId="0" fontId="0" fillId="0" borderId="34" xfId="17" applyFont="1" applyBorder="1"/>
    <xf numFmtId="0" fontId="0" fillId="0" borderId="31" xfId="17" applyFont="1" applyBorder="1" applyProtection="1">
      <protection locked="0"/>
    </xf>
    <xf numFmtId="0" fontId="0" fillId="0" borderId="3" xfId="17" applyFont="1" applyBorder="1" applyProtection="1">
      <protection locked="0"/>
    </xf>
    <xf numFmtId="0" fontId="0" fillId="0" borderId="8" xfId="17" applyFont="1" applyBorder="1" applyProtection="1">
      <protection locked="0"/>
    </xf>
    <xf numFmtId="3" fontId="0" fillId="0" borderId="2" xfId="17" applyNumberFormat="1" applyFont="1" applyBorder="1" applyAlignment="1" applyProtection="1">
      <alignment horizontal="center" vertical="center"/>
      <protection locked="0"/>
    </xf>
    <xf numFmtId="167" fontId="0" fillId="0" borderId="3" xfId="0" applyNumberFormat="1" applyBorder="1" applyAlignment="1">
      <alignment horizontal="center"/>
    </xf>
    <xf numFmtId="2" fontId="0" fillId="6" borderId="3" xfId="0" quotePrefix="1" applyNumberFormat="1" applyFill="1" applyBorder="1" applyAlignment="1" applyProtection="1">
      <alignment horizontal="center"/>
      <protection hidden="1"/>
    </xf>
    <xf numFmtId="0" fontId="4" fillId="0" borderId="31" xfId="0" applyFont="1" applyBorder="1"/>
    <xf numFmtId="3" fontId="0" fillId="6" borderId="5" xfId="0" applyNumberFormat="1" applyFill="1" applyBorder="1" applyAlignment="1" applyProtection="1">
      <alignment horizontal="right"/>
      <protection hidden="1"/>
    </xf>
    <xf numFmtId="3" fontId="0" fillId="6" borderId="33" xfId="0" applyNumberFormat="1" applyFill="1" applyBorder="1" applyAlignment="1" applyProtection="1">
      <alignment horizontal="right"/>
      <protection hidden="1"/>
    </xf>
    <xf numFmtId="2" fontId="0" fillId="0" borderId="56" xfId="17" applyNumberFormat="1" applyFont="1" applyBorder="1" applyProtection="1">
      <protection hidden="1"/>
    </xf>
    <xf numFmtId="2" fontId="0" fillId="0" borderId="38" xfId="17" applyNumberFormat="1" applyFont="1" applyBorder="1" applyProtection="1">
      <protection hidden="1"/>
    </xf>
    <xf numFmtId="2" fontId="0" fillId="0" borderId="3" xfId="17" applyNumberFormat="1" applyFont="1" applyBorder="1" applyAlignment="1" applyProtection="1">
      <alignment horizontal="center"/>
      <protection locked="0"/>
    </xf>
    <xf numFmtId="167" fontId="0" fillId="0" borderId="3" xfId="0" applyNumberFormat="1" applyBorder="1" applyAlignment="1" applyProtection="1">
      <alignment horizontal="center"/>
      <protection locked="0"/>
    </xf>
    <xf numFmtId="2" fontId="0" fillId="0" borderId="58" xfId="17" applyNumberFormat="1" applyFont="1" applyBorder="1" applyAlignment="1">
      <alignment horizontal="left"/>
    </xf>
    <xf numFmtId="2" fontId="0" fillId="0" borderId="26" xfId="17" applyNumberFormat="1" applyFont="1" applyBorder="1" applyAlignment="1">
      <alignment horizontal="left"/>
    </xf>
    <xf numFmtId="4" fontId="4" fillId="0" borderId="12" xfId="17" applyNumberFormat="1" applyFont="1" applyBorder="1" applyAlignment="1">
      <alignment horizontal="center"/>
    </xf>
    <xf numFmtId="2" fontId="4" fillId="0" borderId="1" xfId="17" applyNumberFormat="1" applyFont="1" applyBorder="1"/>
    <xf numFmtId="4" fontId="4" fillId="0" borderId="1" xfId="17" applyNumberFormat="1" applyFont="1" applyBorder="1"/>
    <xf numFmtId="0" fontId="0" fillId="0" borderId="0" xfId="17" applyFont="1"/>
    <xf numFmtId="3" fontId="0" fillId="0" borderId="0" xfId="17" applyNumberFormat="1" applyFont="1"/>
    <xf numFmtId="167" fontId="0" fillId="0" borderId="0" xfId="17" applyNumberFormat="1" applyFont="1" applyAlignment="1">
      <alignment horizontal="center"/>
    </xf>
    <xf numFmtId="2" fontId="0" fillId="0" borderId="0" xfId="17" applyNumberFormat="1" applyFont="1"/>
    <xf numFmtId="4" fontId="0" fillId="0" borderId="0" xfId="17" applyNumberFormat="1" applyFont="1"/>
    <xf numFmtId="0" fontId="4" fillId="2" borderId="0" xfId="17" applyFont="1" applyFill="1"/>
    <xf numFmtId="3" fontId="0" fillId="2" borderId="0" xfId="17" applyNumberFormat="1" applyFont="1" applyFill="1"/>
    <xf numFmtId="167" fontId="0" fillId="2" borderId="0" xfId="17" applyNumberFormat="1" applyFont="1" applyFill="1" applyAlignment="1">
      <alignment horizontal="center"/>
    </xf>
    <xf numFmtId="2" fontId="0" fillId="2" borderId="0" xfId="17" applyNumberFormat="1" applyFont="1" applyFill="1"/>
    <xf numFmtId="0" fontId="0" fillId="2" borderId="0" xfId="17" applyFont="1" applyFill="1"/>
    <xf numFmtId="0" fontId="5" fillId="2" borderId="28" xfId="17" applyFont="1" applyFill="1" applyBorder="1"/>
    <xf numFmtId="0" fontId="5" fillId="2" borderId="29" xfId="17" applyFont="1" applyFill="1" applyBorder="1"/>
    <xf numFmtId="0" fontId="5" fillId="2" borderId="30" xfId="17" applyFont="1" applyFill="1" applyBorder="1"/>
    <xf numFmtId="0" fontId="4" fillId="2" borderId="24" xfId="0" quotePrefix="1" applyFont="1" applyFill="1" applyBorder="1" applyAlignment="1" applyProtection="1">
      <alignment horizontal="left" wrapText="1"/>
    </xf>
    <xf numFmtId="0" fontId="0" fillId="0" borderId="0" xfId="0" applyAlignment="1">
      <alignment vertical="center" wrapText="1"/>
    </xf>
    <xf numFmtId="0" fontId="5" fillId="0" borderId="0" xfId="0" applyFont="1" applyAlignment="1">
      <alignment horizontal="center"/>
    </xf>
    <xf numFmtId="0" fontId="0" fillId="0" borderId="0" xfId="0" applyAlignment="1">
      <alignment horizontal="left" vertical="center" wrapText="1"/>
    </xf>
    <xf numFmtId="0" fontId="4" fillId="0" borderId="0" xfId="0" applyFont="1" applyAlignment="1" applyProtection="1">
      <alignment vertical="center" wrapText="1"/>
      <protection locked="0"/>
    </xf>
    <xf numFmtId="0" fontId="4" fillId="0" borderId="0" xfId="0" applyFont="1" applyAlignment="1">
      <alignment vertical="center" wrapText="1"/>
    </xf>
    <xf numFmtId="0" fontId="4" fillId="0" borderId="0" xfId="0" applyFont="1" applyAlignment="1">
      <alignment horizontal="left" vertical="center" wrapText="1"/>
    </xf>
    <xf numFmtId="0" fontId="7" fillId="0" borderId="0" xfId="17" applyFont="1" applyFill="1" applyAlignment="1" applyProtection="1"/>
    <xf numFmtId="0" fontId="0" fillId="0" borderId="0" xfId="0" applyFont="1" applyFill="1" applyAlignment="1" applyProtection="1"/>
    <xf numFmtId="0" fontId="5" fillId="0" borderId="0" xfId="0" applyFont="1" applyFill="1" applyAlignment="1" applyProtection="1">
      <alignment horizontal="center"/>
    </xf>
    <xf numFmtId="0" fontId="15" fillId="0" borderId="0" xfId="0" applyFont="1" applyFill="1" applyAlignment="1" applyProtection="1">
      <alignment horizontal="center"/>
    </xf>
    <xf numFmtId="0" fontId="15" fillId="0" borderId="0" xfId="0" applyFont="1" applyFill="1" applyAlignment="1" applyProtection="1"/>
    <xf numFmtId="0" fontId="4" fillId="0" borderId="0" xfId="0" applyFont="1" applyFill="1" applyBorder="1" applyAlignment="1" applyProtection="1">
      <alignment vertical="center" wrapText="1"/>
      <protection locked="0"/>
    </xf>
    <xf numFmtId="3" fontId="4" fillId="0" borderId="17" xfId="17" applyNumberFormat="1" applyFont="1" applyFill="1" applyBorder="1" applyAlignment="1" applyProtection="1">
      <alignment horizontal="center" wrapText="1"/>
    </xf>
    <xf numFmtId="3" fontId="4" fillId="0" borderId="19" xfId="17" applyNumberFormat="1" applyFont="1" applyFill="1" applyBorder="1" applyAlignment="1" applyProtection="1">
      <alignment horizontal="center" wrapText="1"/>
    </xf>
    <xf numFmtId="0" fontId="6" fillId="0" borderId="35" xfId="0" applyFont="1" applyFill="1" applyBorder="1" applyAlignment="1" applyProtection="1">
      <alignment horizontal="right"/>
    </xf>
    <xf numFmtId="0" fontId="6" fillId="0" borderId="26" xfId="0" applyFont="1" applyFill="1" applyBorder="1" applyAlignment="1" applyProtection="1">
      <alignment horizontal="right"/>
    </xf>
    <xf numFmtId="0" fontId="6" fillId="0" borderId="34" xfId="0" applyFont="1" applyFill="1" applyBorder="1" applyAlignment="1" applyProtection="1">
      <alignment horizontal="right"/>
    </xf>
    <xf numFmtId="0" fontId="10" fillId="0" borderId="35" xfId="0" applyFont="1" applyFill="1" applyBorder="1" applyAlignment="1" applyProtection="1">
      <alignment horizontal="right"/>
    </xf>
    <xf numFmtId="0" fontId="10" fillId="0" borderId="26" xfId="0" applyFont="1" applyFill="1" applyBorder="1" applyAlignment="1" applyProtection="1">
      <alignment horizontal="right"/>
    </xf>
    <xf numFmtId="0" fontId="10" fillId="0" borderId="34" xfId="0" applyFont="1" applyFill="1" applyBorder="1" applyAlignment="1" applyProtection="1">
      <alignment horizontal="right"/>
    </xf>
    <xf numFmtId="10" fontId="0" fillId="2" borderId="35" xfId="17" applyNumberFormat="1" applyFont="1" applyFill="1" applyBorder="1" applyAlignment="1" applyProtection="1">
      <alignment horizontal="left" vertical="center"/>
      <protection locked="0"/>
    </xf>
    <xf numFmtId="10" fontId="0" fillId="2" borderId="26" xfId="17" applyNumberFormat="1" applyFont="1" applyFill="1" applyBorder="1" applyAlignment="1" applyProtection="1">
      <alignment horizontal="left" vertical="center"/>
      <protection locked="0"/>
    </xf>
    <xf numFmtId="10" fontId="0" fillId="2" borderId="2" xfId="17" applyNumberFormat="1" applyFont="1" applyFill="1" applyBorder="1" applyAlignment="1" applyProtection="1">
      <alignment horizontal="left" vertical="center"/>
      <protection locked="0"/>
    </xf>
    <xf numFmtId="2" fontId="0" fillId="0" borderId="58" xfId="17" applyNumberFormat="1" applyFont="1" applyFill="1" applyBorder="1" applyAlignment="1" applyProtection="1">
      <alignment horizontal="center"/>
      <protection hidden="1"/>
    </xf>
    <xf numFmtId="2" fontId="0" fillId="0" borderId="26" xfId="17" applyNumberFormat="1" applyFont="1" applyFill="1" applyBorder="1" applyAlignment="1" applyProtection="1">
      <alignment horizontal="center"/>
      <protection hidden="1"/>
    </xf>
    <xf numFmtId="2" fontId="0" fillId="0" borderId="2" xfId="17" applyNumberFormat="1" applyFont="1" applyFill="1" applyBorder="1" applyAlignment="1" applyProtection="1">
      <alignment horizontal="center"/>
      <protection hidden="1"/>
    </xf>
    <xf numFmtId="167" fontId="4" fillId="0" borderId="4" xfId="17" applyNumberFormat="1" applyFont="1" applyFill="1" applyBorder="1" applyAlignment="1" applyProtection="1"/>
    <xf numFmtId="167" fontId="4" fillId="0" borderId="26" xfId="17" applyNumberFormat="1" applyFont="1" applyFill="1" applyBorder="1" applyAlignment="1" applyProtection="1"/>
    <xf numFmtId="167" fontId="4" fillId="0" borderId="2" xfId="17" applyNumberFormat="1" applyFont="1" applyFill="1" applyBorder="1" applyAlignment="1" applyProtection="1"/>
    <xf numFmtId="4" fontId="4" fillId="0" borderId="58" xfId="17" applyNumberFormat="1" applyFont="1" applyFill="1" applyBorder="1" applyAlignment="1" applyProtection="1">
      <alignment horizontal="center"/>
      <protection hidden="1"/>
    </xf>
    <xf numFmtId="4" fontId="4" fillId="0" borderId="26" xfId="17" applyNumberFormat="1" applyFont="1" applyFill="1" applyBorder="1" applyAlignment="1" applyProtection="1">
      <alignment horizontal="center"/>
      <protection hidden="1"/>
    </xf>
    <xf numFmtId="4" fontId="4" fillId="0" borderId="2" xfId="17" applyNumberFormat="1" applyFont="1" applyFill="1" applyBorder="1" applyAlignment="1" applyProtection="1">
      <alignment horizontal="center"/>
      <protection hidden="1"/>
    </xf>
    <xf numFmtId="3" fontId="7" fillId="0" borderId="1" xfId="17" applyNumberFormat="1" applyFont="1" applyFill="1" applyBorder="1" applyAlignment="1" applyProtection="1">
      <alignment horizontal="center"/>
    </xf>
    <xf numFmtId="0" fontId="7" fillId="0" borderId="1" xfId="17" applyFont="1" applyFill="1" applyBorder="1" applyAlignment="1" applyProtection="1">
      <alignment horizontal="center"/>
    </xf>
    <xf numFmtId="2" fontId="7" fillId="0" borderId="60" xfId="17" applyNumberFormat="1" applyFont="1" applyFill="1" applyBorder="1" applyAlignment="1" applyProtection="1">
      <alignment horizontal="center"/>
    </xf>
    <xf numFmtId="2" fontId="7" fillId="0" borderId="1" xfId="17" applyNumberFormat="1" applyFont="1" applyFill="1" applyBorder="1" applyAlignment="1" applyProtection="1">
      <alignment horizontal="center"/>
    </xf>
    <xf numFmtId="2" fontId="7" fillId="0" borderId="7" xfId="17" applyNumberFormat="1" applyFont="1" applyFill="1" applyBorder="1" applyAlignment="1" applyProtection="1">
      <alignment horizontal="center"/>
    </xf>
    <xf numFmtId="0" fontId="4" fillId="0" borderId="22" xfId="17" applyFont="1" applyBorder="1" applyAlignment="1">
      <alignment horizontal="left" wrapText="1"/>
    </xf>
    <xf numFmtId="0" fontId="4" fillId="0" borderId="16" xfId="17" applyFont="1" applyBorder="1" applyAlignment="1">
      <alignment horizontal="left" wrapText="1"/>
    </xf>
    <xf numFmtId="0" fontId="4" fillId="0" borderId="18" xfId="17" applyFont="1" applyBorder="1" applyAlignment="1">
      <alignment horizontal="left" wrapText="1"/>
    </xf>
    <xf numFmtId="0" fontId="0" fillId="0" borderId="20" xfId="17" applyFont="1" applyFill="1" applyBorder="1" applyAlignment="1" applyProtection="1">
      <alignment horizontal="center"/>
    </xf>
    <xf numFmtId="0" fontId="0" fillId="0" borderId="1" xfId="17" applyFont="1" applyFill="1" applyBorder="1" applyAlignment="1" applyProtection="1">
      <alignment horizontal="center"/>
    </xf>
    <xf numFmtId="0" fontId="0" fillId="0" borderId="7" xfId="17" applyFont="1" applyFill="1" applyBorder="1" applyAlignment="1" applyProtection="1">
      <alignment horizontal="center"/>
    </xf>
    <xf numFmtId="0" fontId="6" fillId="0" borderId="41" xfId="0" applyFont="1" applyFill="1" applyBorder="1" applyAlignment="1" applyProtection="1">
      <alignment horizontal="left"/>
    </xf>
    <xf numFmtId="0" fontId="6" fillId="0" borderId="54" xfId="0" applyFont="1" applyFill="1" applyBorder="1" applyAlignment="1" applyProtection="1">
      <alignment horizontal="left"/>
    </xf>
    <xf numFmtId="0" fontId="6" fillId="0" borderId="55" xfId="0" applyFont="1" applyFill="1" applyBorder="1" applyAlignment="1" applyProtection="1">
      <alignment horizontal="left"/>
    </xf>
    <xf numFmtId="0" fontId="6" fillId="0" borderId="35" xfId="0" applyFont="1" applyFill="1" applyBorder="1" applyAlignment="1" applyProtection="1">
      <alignment horizontal="left"/>
    </xf>
    <xf numFmtId="0" fontId="6" fillId="0" borderId="26" xfId="0" applyFont="1" applyFill="1" applyBorder="1" applyAlignment="1" applyProtection="1">
      <alignment horizontal="left"/>
    </xf>
    <xf numFmtId="0" fontId="6" fillId="0" borderId="34" xfId="0" applyFont="1" applyFill="1" applyBorder="1" applyAlignment="1" applyProtection="1">
      <alignment horizontal="left"/>
    </xf>
    <xf numFmtId="0" fontId="4" fillId="0" borderId="52" xfId="17" applyFont="1" applyFill="1" applyBorder="1" applyAlignment="1" applyProtection="1">
      <alignment horizontal="left"/>
    </xf>
    <xf numFmtId="0" fontId="4" fillId="0" borderId="38" xfId="17" applyFont="1" applyFill="1" applyBorder="1" applyAlignment="1" applyProtection="1">
      <alignment horizontal="left"/>
    </xf>
    <xf numFmtId="0" fontId="4" fillId="0" borderId="51" xfId="17" applyFont="1" applyFill="1" applyBorder="1" applyAlignment="1" applyProtection="1">
      <alignment horizontal="left"/>
    </xf>
    <xf numFmtId="3" fontId="0" fillId="0" borderId="35" xfId="17" applyNumberFormat="1" applyFont="1" applyFill="1" applyBorder="1" applyAlignment="1" applyProtection="1">
      <alignment horizontal="center" vertical="center"/>
    </xf>
    <xf numFmtId="3" fontId="0" fillId="0" borderId="26" xfId="17" applyNumberFormat="1" applyFont="1" applyFill="1" applyBorder="1" applyAlignment="1" applyProtection="1">
      <alignment horizontal="center" vertical="center"/>
    </xf>
    <xf numFmtId="3" fontId="0" fillId="0" borderId="34" xfId="17" applyNumberFormat="1" applyFont="1" applyFill="1" applyBorder="1" applyAlignment="1" applyProtection="1">
      <alignment horizontal="center" vertical="center"/>
    </xf>
    <xf numFmtId="4" fontId="4" fillId="0" borderId="58" xfId="17" applyNumberFormat="1" applyFont="1" applyFill="1" applyBorder="1" applyAlignment="1" applyProtection="1">
      <alignment horizontal="center"/>
    </xf>
    <xf numFmtId="4" fontId="4" fillId="0" borderId="26" xfId="17" applyNumberFormat="1" applyFont="1" applyFill="1" applyBorder="1" applyAlignment="1" applyProtection="1">
      <alignment horizontal="center"/>
    </xf>
    <xf numFmtId="4" fontId="4" fillId="0" borderId="2" xfId="17" applyNumberFormat="1" applyFont="1" applyFill="1" applyBorder="1" applyAlignment="1" applyProtection="1">
      <alignment horizontal="center"/>
    </xf>
    <xf numFmtId="0" fontId="4" fillId="0" borderId="57" xfId="17" applyFont="1" applyFill="1" applyBorder="1" applyAlignment="1" applyProtection="1"/>
    <xf numFmtId="0" fontId="4" fillId="0" borderId="27" xfId="17" applyFont="1" applyFill="1" applyBorder="1" applyAlignment="1" applyProtection="1"/>
    <xf numFmtId="0" fontId="4" fillId="0" borderId="10" xfId="17" applyFont="1" applyFill="1" applyBorder="1" applyAlignment="1" applyProtection="1"/>
    <xf numFmtId="0" fontId="4" fillId="0" borderId="20" xfId="17" applyFont="1" applyFill="1" applyBorder="1" applyAlignment="1" applyProtection="1"/>
    <xf numFmtId="0" fontId="4" fillId="0" borderId="1" xfId="17" applyFont="1" applyFill="1" applyBorder="1" applyAlignment="1" applyProtection="1"/>
    <xf numFmtId="2" fontId="0" fillId="0" borderId="56" xfId="17" applyNumberFormat="1" applyFont="1" applyFill="1" applyBorder="1" applyAlignment="1" applyProtection="1"/>
    <xf numFmtId="2" fontId="0" fillId="0" borderId="38" xfId="17" applyNumberFormat="1" applyFont="1" applyFill="1" applyBorder="1" applyAlignment="1" applyProtection="1"/>
    <xf numFmtId="0" fontId="0" fillId="0" borderId="20" xfId="17" applyFont="1" applyBorder="1" applyAlignment="1">
      <alignment horizontal="center"/>
    </xf>
    <xf numFmtId="0" fontId="0" fillId="0" borderId="1" xfId="17" applyFont="1" applyBorder="1" applyAlignment="1">
      <alignment horizontal="center"/>
    </xf>
    <xf numFmtId="0" fontId="0" fillId="0" borderId="7" xfId="17" applyFont="1" applyBorder="1" applyAlignment="1">
      <alignment horizontal="center"/>
    </xf>
    <xf numFmtId="3" fontId="7" fillId="0" borderId="1" xfId="17" applyNumberFormat="1" applyFont="1" applyBorder="1" applyAlignment="1">
      <alignment horizontal="center"/>
    </xf>
    <xf numFmtId="0" fontId="7" fillId="0" borderId="1" xfId="17" applyFont="1" applyBorder="1" applyAlignment="1">
      <alignment horizontal="center"/>
    </xf>
    <xf numFmtId="2" fontId="7" fillId="0" borderId="60" xfId="17" applyNumberFormat="1" applyFont="1" applyBorder="1" applyAlignment="1">
      <alignment horizontal="center"/>
    </xf>
    <xf numFmtId="2" fontId="7" fillId="0" borderId="1" xfId="17" applyNumberFormat="1" applyFont="1" applyBorder="1" applyAlignment="1">
      <alignment horizontal="center"/>
    </xf>
    <xf numFmtId="2" fontId="7" fillId="0" borderId="7" xfId="17" applyNumberFormat="1" applyFont="1" applyBorder="1" applyAlignment="1">
      <alignment horizontal="center"/>
    </xf>
    <xf numFmtId="3" fontId="4" fillId="0" borderId="17" xfId="17" applyNumberFormat="1" applyFont="1" applyBorder="1" applyAlignment="1">
      <alignment horizontal="center" wrapText="1"/>
    </xf>
    <xf numFmtId="3" fontId="4" fillId="0" borderId="19" xfId="17" applyNumberFormat="1" applyFont="1" applyBorder="1" applyAlignment="1">
      <alignment horizontal="center" wrapText="1"/>
    </xf>
    <xf numFmtId="0" fontId="6" fillId="0" borderId="35"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horizontal="left"/>
    </xf>
    <xf numFmtId="3" fontId="0" fillId="0" borderId="35" xfId="17" applyNumberFormat="1" applyFont="1" applyBorder="1" applyAlignment="1">
      <alignment horizontal="center" vertical="center"/>
    </xf>
    <xf numFmtId="3" fontId="0" fillId="0" borderId="26" xfId="17" applyNumberFormat="1" applyFont="1" applyBorder="1" applyAlignment="1">
      <alignment horizontal="center" vertical="center"/>
    </xf>
    <xf numFmtId="3" fontId="0" fillId="0" borderId="34" xfId="17" applyNumberFormat="1" applyFont="1" applyBorder="1" applyAlignment="1">
      <alignment horizontal="center" vertical="center"/>
    </xf>
    <xf numFmtId="167" fontId="4" fillId="0" borderId="4" xfId="17" applyNumberFormat="1" applyFont="1" applyBorder="1"/>
    <xf numFmtId="167" fontId="4" fillId="0" borderId="26" xfId="17" applyNumberFormat="1" applyFont="1" applyBorder="1"/>
    <xf numFmtId="167" fontId="4" fillId="0" borderId="2" xfId="17" applyNumberFormat="1" applyFont="1" applyBorder="1"/>
    <xf numFmtId="4" fontId="4" fillId="0" borderId="58" xfId="17" applyNumberFormat="1" applyFont="1" applyBorder="1" applyAlignment="1" applyProtection="1">
      <alignment horizontal="center"/>
      <protection hidden="1"/>
    </xf>
    <xf numFmtId="4" fontId="4" fillId="0" borderId="26" xfId="17" applyNumberFormat="1" applyFont="1" applyBorder="1" applyAlignment="1" applyProtection="1">
      <alignment horizontal="center"/>
      <protection hidden="1"/>
    </xf>
    <xf numFmtId="4" fontId="4" fillId="0" borderId="2" xfId="17" applyNumberFormat="1" applyFont="1" applyBorder="1" applyAlignment="1" applyProtection="1">
      <alignment horizontal="center"/>
      <protection hidden="1"/>
    </xf>
    <xf numFmtId="0" fontId="6" fillId="0" borderId="35" xfId="0" applyFont="1" applyBorder="1" applyAlignment="1">
      <alignment horizontal="right"/>
    </xf>
    <xf numFmtId="0" fontId="6" fillId="0" borderId="26" xfId="0" applyFont="1" applyBorder="1" applyAlignment="1">
      <alignment horizontal="right"/>
    </xf>
    <xf numFmtId="0" fontId="6" fillId="0" borderId="34" xfId="0" applyFont="1" applyBorder="1" applyAlignment="1">
      <alignment horizontal="right"/>
    </xf>
    <xf numFmtId="2" fontId="0" fillId="0" borderId="58" xfId="17" applyNumberFormat="1" applyFont="1" applyBorder="1" applyAlignment="1" applyProtection="1">
      <alignment horizontal="center"/>
      <protection hidden="1"/>
    </xf>
    <xf numFmtId="2" fontId="0" fillId="0" borderId="26" xfId="17" applyNumberFormat="1" applyFont="1" applyBorder="1" applyAlignment="1" applyProtection="1">
      <alignment horizontal="center"/>
      <protection hidden="1"/>
    </xf>
    <xf numFmtId="2" fontId="0" fillId="0" borderId="2" xfId="17" applyNumberFormat="1" applyFont="1" applyBorder="1" applyAlignment="1" applyProtection="1">
      <alignment horizontal="center"/>
      <protection hidden="1"/>
    </xf>
    <xf numFmtId="0" fontId="4" fillId="0" borderId="52" xfId="17" applyFont="1" applyBorder="1" applyAlignment="1">
      <alignment horizontal="left"/>
    </xf>
    <xf numFmtId="0" fontId="4" fillId="0" borderId="38" xfId="17" applyFont="1" applyBorder="1" applyAlignment="1">
      <alignment horizontal="left"/>
    </xf>
    <xf numFmtId="0" fontId="4" fillId="0" borderId="51" xfId="17" applyFont="1" applyBorder="1" applyAlignment="1">
      <alignment horizontal="left"/>
    </xf>
    <xf numFmtId="0" fontId="6" fillId="0" borderId="41" xfId="0" applyFont="1" applyBorder="1" applyAlignment="1">
      <alignment horizontal="left"/>
    </xf>
    <xf numFmtId="0" fontId="6" fillId="0" borderId="54" xfId="0" applyFont="1" applyBorder="1" applyAlignment="1">
      <alignment horizontal="left"/>
    </xf>
    <xf numFmtId="0" fontId="6" fillId="0" borderId="55" xfId="0" applyFont="1" applyBorder="1" applyAlignment="1">
      <alignment horizontal="left"/>
    </xf>
    <xf numFmtId="4" fontId="4" fillId="0" borderId="58" xfId="17" applyNumberFormat="1" applyFont="1" applyBorder="1" applyAlignment="1">
      <alignment horizontal="center"/>
    </xf>
    <xf numFmtId="4" fontId="4" fillId="0" borderId="26" xfId="17" applyNumberFormat="1" applyFont="1" applyBorder="1" applyAlignment="1">
      <alignment horizontal="center"/>
    </xf>
    <xf numFmtId="4" fontId="4" fillId="0" borderId="2" xfId="17" applyNumberFormat="1" applyFont="1" applyBorder="1" applyAlignment="1">
      <alignment horizontal="center"/>
    </xf>
    <xf numFmtId="0" fontId="10" fillId="0" borderId="35" xfId="0" applyFont="1" applyBorder="1" applyAlignment="1">
      <alignment horizontal="right"/>
    </xf>
    <xf numFmtId="0" fontId="10" fillId="0" borderId="26" xfId="0" applyFont="1" applyBorder="1" applyAlignment="1">
      <alignment horizontal="right"/>
    </xf>
    <xf numFmtId="0" fontId="10" fillId="0" borderId="34" xfId="0" applyFont="1" applyBorder="1" applyAlignment="1">
      <alignment horizontal="right"/>
    </xf>
    <xf numFmtId="0" fontId="4" fillId="0" borderId="57" xfId="17" applyFont="1" applyBorder="1"/>
    <xf numFmtId="0" fontId="4" fillId="0" borderId="27" xfId="17" applyFont="1" applyBorder="1"/>
    <xf numFmtId="0" fontId="4" fillId="0" borderId="10" xfId="17" applyFont="1" applyBorder="1"/>
    <xf numFmtId="2" fontId="0" fillId="0" borderId="56" xfId="17" applyNumberFormat="1" applyFont="1" applyBorder="1"/>
    <xf numFmtId="2" fontId="0" fillId="0" borderId="38" xfId="17" applyNumberFormat="1" applyFont="1" applyBorder="1"/>
    <xf numFmtId="0" fontId="4" fillId="0" borderId="20" xfId="17" applyFont="1" applyBorder="1"/>
    <xf numFmtId="0" fontId="4" fillId="0" borderId="1" xfId="17" applyFont="1" applyBorder="1"/>
    <xf numFmtId="0" fontId="4" fillId="0" borderId="25" xfId="13" applyFont="1" applyFill="1" applyBorder="1" applyAlignment="1" applyProtection="1">
      <alignment horizontal="left"/>
    </xf>
    <xf numFmtId="0" fontId="4" fillId="0" borderId="63" xfId="13" applyFont="1" applyFill="1" applyBorder="1" applyAlignment="1" applyProtection="1">
      <alignment horizontal="left"/>
    </xf>
    <xf numFmtId="0" fontId="4" fillId="0" borderId="40" xfId="13" quotePrefix="1" applyFont="1" applyFill="1" applyBorder="1" applyAlignment="1" applyProtection="1">
      <alignment horizontal="left" wrapText="1"/>
    </xf>
    <xf numFmtId="0" fontId="4" fillId="0" borderId="6" xfId="13" quotePrefix="1" applyFont="1" applyFill="1" applyBorder="1" applyAlignment="1" applyProtection="1">
      <alignment horizontal="left" wrapText="1"/>
    </xf>
    <xf numFmtId="0" fontId="3" fillId="0" borderId="35" xfId="13" applyFont="1" applyFill="1" applyBorder="1" applyAlignment="1" applyProtection="1">
      <alignment horizontal="left" indent="1"/>
    </xf>
    <xf numFmtId="0" fontId="3" fillId="0" borderId="26" xfId="13" applyFont="1" applyFill="1" applyBorder="1" applyAlignment="1" applyProtection="1">
      <alignment horizontal="left" indent="1"/>
    </xf>
    <xf numFmtId="0" fontId="4" fillId="0" borderId="52" xfId="13" applyFont="1" applyFill="1" applyBorder="1" applyAlignment="1" applyProtection="1"/>
    <xf numFmtId="0" fontId="4" fillId="0" borderId="38" xfId="13" applyFont="1" applyFill="1" applyBorder="1" applyAlignment="1" applyProtection="1"/>
    <xf numFmtId="0" fontId="3" fillId="0" borderId="35" xfId="13" applyFont="1" applyFill="1" applyBorder="1" applyAlignment="1" applyProtection="1">
      <alignment horizontal="left" indent="1"/>
      <protection locked="0"/>
    </xf>
    <xf numFmtId="0" fontId="3" fillId="0" borderId="26" xfId="13" applyFont="1" applyFill="1" applyBorder="1" applyAlignment="1" applyProtection="1">
      <alignment horizontal="left" indent="1"/>
      <protection locked="0"/>
    </xf>
    <xf numFmtId="0" fontId="4" fillId="0" borderId="35" xfId="13" quotePrefix="1" applyFont="1" applyFill="1" applyBorder="1" applyAlignment="1" applyProtection="1">
      <alignment horizontal="left"/>
    </xf>
    <xf numFmtId="0" fontId="4" fillId="0" borderId="26" xfId="13" quotePrefix="1" applyFont="1" applyFill="1" applyBorder="1" applyAlignment="1" applyProtection="1">
      <alignment horizontal="left"/>
    </xf>
    <xf numFmtId="0" fontId="4" fillId="0" borderId="35" xfId="13" applyFont="1" applyFill="1" applyBorder="1" applyAlignment="1" applyProtection="1"/>
    <xf numFmtId="0" fontId="4" fillId="0" borderId="26" xfId="13" applyFont="1" applyFill="1" applyBorder="1" applyAlignment="1" applyProtection="1"/>
    <xf numFmtId="0" fontId="4" fillId="0" borderId="64" xfId="13" applyFont="1" applyFill="1" applyBorder="1" applyAlignment="1" applyProtection="1"/>
    <xf numFmtId="0" fontId="4" fillId="0" borderId="34" xfId="13" applyFont="1" applyFill="1" applyBorder="1" applyAlignment="1" applyProtection="1"/>
    <xf numFmtId="166" fontId="4" fillId="6" borderId="17" xfId="19" applyNumberFormat="1" applyFont="1" applyFill="1" applyBorder="1" applyAlignment="1" applyProtection="1">
      <alignment horizontal="center"/>
      <protection locked="0"/>
    </xf>
    <xf numFmtId="166" fontId="4" fillId="6" borderId="69" xfId="19" applyNumberFormat="1" applyFont="1" applyFill="1" applyBorder="1" applyAlignment="1" applyProtection="1">
      <alignment horizontal="center"/>
      <protection locked="0"/>
    </xf>
    <xf numFmtId="166" fontId="3" fillId="6" borderId="65" xfId="19" applyNumberFormat="1" applyFont="1" applyFill="1" applyBorder="1" applyAlignment="1" applyProtection="1">
      <alignment horizontal="center"/>
      <protection hidden="1"/>
    </xf>
    <xf numFmtId="166" fontId="3" fillId="6" borderId="69" xfId="19" applyNumberFormat="1" applyFont="1" applyFill="1" applyBorder="1" applyAlignment="1" applyProtection="1">
      <alignment horizontal="center"/>
      <protection hidden="1"/>
    </xf>
    <xf numFmtId="0" fontId="3" fillId="0" borderId="35" xfId="13" applyFont="1" applyFill="1" applyBorder="1" applyAlignment="1" applyProtection="1"/>
    <xf numFmtId="0" fontId="3" fillId="0" borderId="26" xfId="13" applyFont="1" applyFill="1" applyBorder="1" applyAlignment="1" applyProtection="1"/>
    <xf numFmtId="0" fontId="3" fillId="0" borderId="35" xfId="13" applyFont="1" applyFill="1" applyBorder="1" applyAlignment="1" applyProtection="1">
      <alignment horizontal="left"/>
    </xf>
    <xf numFmtId="0" fontId="3" fillId="0" borderId="26" xfId="13" applyFont="1" applyFill="1" applyBorder="1" applyAlignment="1" applyProtection="1">
      <alignment horizontal="left"/>
    </xf>
    <xf numFmtId="0" fontId="4" fillId="0" borderId="39" xfId="13" applyFont="1" applyFill="1" applyBorder="1" applyAlignment="1" applyProtection="1"/>
    <xf numFmtId="0" fontId="4" fillId="0" borderId="61" xfId="13" applyFont="1" applyFill="1" applyBorder="1" applyAlignment="1" applyProtection="1"/>
    <xf numFmtId="0" fontId="4" fillId="0" borderId="40" xfId="13" applyFont="1" applyFill="1" applyBorder="1" applyAlignment="1" applyProtection="1"/>
    <xf numFmtId="0" fontId="4" fillId="0" borderId="62" xfId="13" applyFont="1" applyFill="1" applyBorder="1" applyAlignment="1" applyProtection="1"/>
    <xf numFmtId="0" fontId="4" fillId="0" borderId="24" xfId="13" applyFont="1" applyFill="1" applyBorder="1" applyAlignment="1" applyProtection="1"/>
    <xf numFmtId="0" fontId="4" fillId="0" borderId="0" xfId="13" applyFont="1" applyFill="1" applyBorder="1" applyAlignment="1" applyProtection="1"/>
    <xf numFmtId="0" fontId="4" fillId="0" borderId="21" xfId="13" applyFont="1" applyFill="1" applyBorder="1" applyAlignment="1" applyProtection="1"/>
    <xf numFmtId="0" fontId="4" fillId="0" borderId="20" xfId="0" quotePrefix="1" applyFont="1" applyFill="1" applyBorder="1" applyAlignment="1" applyProtection="1">
      <alignment horizontal="left" wrapText="1"/>
    </xf>
    <xf numFmtId="0" fontId="4" fillId="0" borderId="1" xfId="0" quotePrefix="1" applyFont="1" applyFill="1" applyBorder="1" applyAlignment="1" applyProtection="1">
      <alignment horizontal="left" wrapText="1"/>
    </xf>
    <xf numFmtId="0" fontId="4" fillId="0" borderId="4" xfId="13" applyFont="1" applyFill="1" applyBorder="1" applyAlignment="1" applyProtection="1"/>
    <xf numFmtId="0" fontId="4" fillId="0" borderId="2" xfId="13" applyFont="1" applyFill="1" applyBorder="1" applyAlignment="1" applyProtection="1"/>
    <xf numFmtId="0" fontId="4" fillId="0" borderId="35" xfId="13" applyFont="1" applyFill="1" applyBorder="1" applyAlignment="1" applyProtection="1">
      <alignment horizontal="left"/>
    </xf>
    <xf numFmtId="0" fontId="4" fillId="0" borderId="26" xfId="13" applyFont="1" applyFill="1" applyBorder="1" applyAlignment="1" applyProtection="1">
      <alignment horizontal="left"/>
    </xf>
    <xf numFmtId="0" fontId="12" fillId="0" borderId="0" xfId="18" applyFont="1" applyAlignment="1">
      <alignment horizontal="left" vertical="center" wrapText="1"/>
    </xf>
    <xf numFmtId="0" fontId="4" fillId="0" borderId="0" xfId="0" applyFont="1" applyFill="1" applyBorder="1" applyAlignment="1" applyProtection="1">
      <alignment vertical="center" wrapText="1"/>
    </xf>
    <xf numFmtId="0" fontId="14" fillId="0" borderId="0" xfId="18" applyFont="1" applyFill="1" applyAlignment="1" applyProtection="1">
      <alignment horizontal="center" vertical="center"/>
    </xf>
    <xf numFmtId="0" fontId="11" fillId="0" borderId="0" xfId="18" applyFont="1" applyFill="1" applyAlignment="1" applyProtection="1">
      <alignment horizontal="center" vertical="center"/>
    </xf>
  </cellXfs>
  <cellStyles count="21">
    <cellStyle name="Comma" xfId="19" builtinId="3"/>
    <cellStyle name="Comma0" xfId="1" xr:uid="{00000000-0005-0000-0000-000000000000}"/>
    <cellStyle name="Currency0" xfId="2" xr:uid="{00000000-0005-0000-0000-000001000000}"/>
    <cellStyle name="Date" xfId="3" xr:uid="{00000000-0005-0000-0000-000002000000}"/>
    <cellStyle name="Fixed"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6" xfId="13" xr:uid="{00000000-0005-0000-0000-00000D000000}"/>
    <cellStyle name="Normal 6 2" xfId="14" xr:uid="{00000000-0005-0000-0000-00000E000000}"/>
    <cellStyle name="Normal 7" xfId="17" xr:uid="{00000000-0005-0000-0000-00000F000000}"/>
    <cellStyle name="Normal 8" xfId="18" xr:uid="{A8A5970F-8D98-42CA-AC67-5886622E14D5}"/>
    <cellStyle name="Percent" xfId="20" builtinId="5"/>
    <cellStyle name="Percent 2" xfId="15" xr:uid="{00000000-0005-0000-0000-000010000000}"/>
    <cellStyle name="Phone" xfId="16" xr:uid="{00000000-0005-0000-0000-000011000000}"/>
  </cellStyles>
  <dxfs count="4">
    <dxf>
      <fill>
        <patternFill>
          <bgColor rgb="FFFFFF00"/>
        </patternFill>
      </fill>
    </dxf>
    <dxf>
      <fill>
        <patternFill>
          <bgColor rgb="FFFFFF00"/>
        </patternFill>
      </fill>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y\-%20%20%20%20%20%20%20%20%20%20%20%20%20%20%20%20%20%20%20%20%20%20%20%20%20%20%20%20%20%201.31.05\13ARMS-1.3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Budget%20Prep\2004\Change%20Tags\All%20Change%20Tags%20Submi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rankxx"/>
      <sheetName val="Billing"/>
      <sheetName val="Omnibus 2004 year end"/>
      <sheetName val="AIDS Omnibus Billing"/>
      <sheetName val="TB Con Con Billing"/>
      <sheetName val="TB Reconciliation"/>
      <sheetName val="$$$ Short"/>
      <sheetName val="TB"/>
      <sheetName val="TB Car &amp; Fuel"/>
      <sheetName val="TB Elim"/>
      <sheetName val="Expense Detail Sheet#1 Phase VI"/>
      <sheetName val="Expense Detail Sheet#2 Phase VI"/>
      <sheetName val="REV"/>
      <sheetName val="Omnibus Billing"/>
      <sheetName val="80.994 Interfund"/>
      <sheetName val="SGF"/>
      <sheetName val="MOE"/>
      <sheetName val="RW Award Billing"/>
      <sheetName val="04-05 Reconciliation "/>
      <sheetName val="HIVAIDS  Con Con Billing"/>
      <sheetName val="CDC Billing"/>
      <sheetName val="2004 Prevention"/>
      <sheetName val="Jail Omnibus and CDC"/>
      <sheetName val="2004 Care"/>
      <sheetName val="Care Attributions"/>
      <sheetName val="PSNHC"/>
      <sheetName val="Jail RW"/>
      <sheetName val="NWFC RW"/>
      <sheetName val="One on 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 for Tags"/>
      <sheetName val="Staff"/>
      <sheetName val="2004 Usage"/>
      <sheetName val="Rent-Req Bdgt"/>
      <sheetName val="Supply-Copier"/>
      <sheetName val="Telcom"/>
      <sheetName val="8056 Phones"/>
      <sheetName val="Tags Submitted"/>
      <sheetName val="M.. Rent"/>
      <sheetName val="Rent Change Tag rev"/>
      <sheetName val="2004 Rent Billing Summary"/>
      <sheetName val="P01 Misc Exp"/>
      <sheetName val="P01 Misc Exp (2)"/>
      <sheetName val="P01 Misc Exp2"/>
      <sheetName val="P01 Misc Exp 2"/>
      <sheetName val="P01 Misc Exp2 (2)"/>
      <sheetName val="PI INPUT FORM 287"/>
      <sheetName val="PI INPUT FORM"/>
      <sheetName val="56.95 P01"/>
      <sheetName val="56.95 P01 (2)"/>
      <sheetName val="56.95 O23"/>
      <sheetName val="56.95 P01 (3)"/>
      <sheetName val="56.95 P01 (4)"/>
      <sheetName val="56.95 P01 (5)"/>
      <sheetName val="P01 to P04 994"/>
      <sheetName val="CALCULATION FORM"/>
      <sheetName val="P02 Omnibus"/>
      <sheetName val="Omnibus"/>
      <sheetName val="P03 RW"/>
      <sheetName val="P01 to P03"/>
      <sheetName val="Error -6-10-1pm"/>
      <sheetName val="P03 Telcom 91.92"/>
      <sheetName val="P01 6.11.03"/>
      <sheetName val="CALCULATION FORM 501"/>
      <sheetName val="CALCULATION FORM 731"/>
      <sheetName val="CALCULATION FORM 313"/>
      <sheetName val="P01 SGF"/>
      <sheetName val="RV Narrative"/>
      <sheetName val="MOE  P01 6.12.03"/>
      <sheetName val="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829C6-9F2D-4C3B-A07A-E8C72112AB43}">
  <dimension ref="B1:F24"/>
  <sheetViews>
    <sheetView tabSelected="1" view="pageLayout" topLeftCell="A4" zoomScaleNormal="100" workbookViewId="0">
      <selection activeCell="B18" sqref="B18"/>
    </sheetView>
  </sheetViews>
  <sheetFormatPr defaultRowHeight="12.75" x14ac:dyDescent="0.2"/>
  <cols>
    <col min="2" max="2" width="58.42578125" bestFit="1" customWidth="1"/>
    <col min="3" max="3" width="38.28515625" customWidth="1"/>
    <col min="4" max="4" width="32.42578125" customWidth="1"/>
  </cols>
  <sheetData>
    <row r="1" spans="2:6" ht="15.75" x14ac:dyDescent="0.25">
      <c r="B1" s="203" t="s">
        <v>80</v>
      </c>
      <c r="C1" s="203"/>
      <c r="D1" s="203"/>
    </row>
    <row r="2" spans="2:6" ht="15.75" x14ac:dyDescent="0.25">
      <c r="B2" s="140"/>
      <c r="C2" s="140"/>
      <c r="D2" s="140"/>
    </row>
    <row r="3" spans="2:6" ht="127.15" customHeight="1" x14ac:dyDescent="0.2">
      <c r="B3" s="204" t="s">
        <v>81</v>
      </c>
      <c r="C3" s="204"/>
      <c r="D3" s="204"/>
    </row>
    <row r="5" spans="2:6" x14ac:dyDescent="0.2">
      <c r="B5" s="205" t="s">
        <v>0</v>
      </c>
      <c r="C5" s="205"/>
      <c r="D5" s="205"/>
      <c r="E5" s="141"/>
      <c r="F5" s="141"/>
    </row>
    <row r="6" spans="2:6" x14ac:dyDescent="0.2">
      <c r="B6" s="206" t="s">
        <v>94</v>
      </c>
      <c r="C6" s="206"/>
      <c r="D6" s="206"/>
      <c r="E6" s="141"/>
      <c r="F6" s="141"/>
    </row>
    <row r="7" spans="2:6" ht="13.5" thickBot="1" x14ac:dyDescent="0.25">
      <c r="B7" s="141"/>
      <c r="C7" s="141"/>
      <c r="D7" s="141"/>
      <c r="E7" s="141"/>
      <c r="F7" s="141"/>
    </row>
    <row r="8" spans="2:6" ht="45.75" customHeight="1" thickBot="1" x14ac:dyDescent="0.25">
      <c r="B8" s="142" t="s">
        <v>96</v>
      </c>
      <c r="C8" s="143" t="s">
        <v>82</v>
      </c>
      <c r="D8" s="142" t="s">
        <v>83</v>
      </c>
      <c r="E8" s="144"/>
    </row>
    <row r="9" spans="2:6" ht="34.5" customHeight="1" thickBot="1" x14ac:dyDescent="0.25">
      <c r="B9" s="145" t="s">
        <v>84</v>
      </c>
      <c r="C9" s="146"/>
      <c r="D9" s="146" t="s">
        <v>85</v>
      </c>
      <c r="E9" s="144"/>
    </row>
    <row r="10" spans="2:6" ht="45" customHeight="1" thickBot="1" x14ac:dyDescent="0.25">
      <c r="B10" s="147" t="s">
        <v>86</v>
      </c>
      <c r="C10" s="148"/>
      <c r="D10" s="148"/>
      <c r="E10" s="202"/>
    </row>
    <row r="11" spans="2:6" ht="45" customHeight="1" thickBot="1" x14ac:dyDescent="0.25">
      <c r="B11" s="147" t="s">
        <v>87</v>
      </c>
      <c r="C11" s="148"/>
      <c r="D11" s="148"/>
      <c r="E11" s="202"/>
    </row>
    <row r="12" spans="2:6" ht="45" customHeight="1" thickBot="1" x14ac:dyDescent="0.25">
      <c r="B12" s="147" t="s">
        <v>88</v>
      </c>
      <c r="C12" s="148"/>
      <c r="D12" s="148"/>
      <c r="E12" s="144"/>
    </row>
    <row r="13" spans="2:6" ht="45" customHeight="1" thickBot="1" x14ac:dyDescent="0.25">
      <c r="B13" s="147" t="s">
        <v>89</v>
      </c>
      <c r="C13" s="148"/>
      <c r="D13" s="148"/>
      <c r="E13" s="144"/>
    </row>
    <row r="14" spans="2:6" ht="45" customHeight="1" thickBot="1" x14ac:dyDescent="0.25">
      <c r="B14" s="147" t="s">
        <v>90</v>
      </c>
      <c r="C14" s="148"/>
      <c r="D14" s="148"/>
      <c r="E14" s="144"/>
    </row>
    <row r="16" spans="2:6" x14ac:dyDescent="0.2">
      <c r="B16" s="206"/>
      <c r="C16" s="206"/>
      <c r="D16" s="206"/>
      <c r="E16" s="141"/>
      <c r="F16" s="141"/>
    </row>
    <row r="17" spans="2:6" ht="13.5" thickBot="1" x14ac:dyDescent="0.25">
      <c r="B17" s="141"/>
      <c r="C17" s="141"/>
      <c r="D17" s="141"/>
      <c r="E17" s="141"/>
      <c r="F17" s="141"/>
    </row>
    <row r="18" spans="2:6" ht="45.75" customHeight="1" thickBot="1" x14ac:dyDescent="0.25">
      <c r="B18" s="142" t="s">
        <v>97</v>
      </c>
      <c r="C18" s="143" t="s">
        <v>82</v>
      </c>
      <c r="D18" s="142" t="s">
        <v>83</v>
      </c>
      <c r="E18" s="144"/>
    </row>
    <row r="19" spans="2:6" ht="34.5" customHeight="1" thickBot="1" x14ac:dyDescent="0.25">
      <c r="B19" s="145" t="s">
        <v>84</v>
      </c>
      <c r="C19" s="146"/>
      <c r="D19" s="146" t="s">
        <v>85</v>
      </c>
      <c r="E19" s="144"/>
    </row>
    <row r="20" spans="2:6" ht="45" customHeight="1" thickBot="1" x14ac:dyDescent="0.25">
      <c r="B20" s="147" t="s">
        <v>91</v>
      </c>
      <c r="C20" s="148"/>
      <c r="D20" s="148"/>
      <c r="E20" s="202"/>
    </row>
    <row r="21" spans="2:6" ht="45" customHeight="1" x14ac:dyDescent="0.2">
      <c r="E21" s="202"/>
    </row>
    <row r="22" spans="2:6" ht="45" customHeight="1" x14ac:dyDescent="0.2">
      <c r="E22" s="144"/>
    </row>
    <row r="23" spans="2:6" ht="45" customHeight="1" x14ac:dyDescent="0.2">
      <c r="E23" s="144"/>
    </row>
    <row r="24" spans="2:6" ht="45" customHeight="1" x14ac:dyDescent="0.2">
      <c r="E24" s="144"/>
    </row>
  </sheetData>
  <mergeCells count="7">
    <mergeCell ref="E20:E21"/>
    <mergeCell ref="B1:D1"/>
    <mergeCell ref="B3:D3"/>
    <mergeCell ref="B5:D5"/>
    <mergeCell ref="B6:D6"/>
    <mergeCell ref="E10:E11"/>
    <mergeCell ref="B16:D16"/>
  </mergeCells>
  <pageMargins left="0.7" right="0.7" top="0.75" bottom="0.75" header="0.3" footer="0.3"/>
  <pageSetup scale="62" orientation="portrait" r:id="rId1"/>
  <headerFooter>
    <oddFooter>&amp;LFY25 Ryan White RFA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41"/>
  <sheetViews>
    <sheetView showGridLines="0" view="pageLayout" topLeftCell="A19" zoomScaleNormal="85" workbookViewId="0">
      <selection activeCell="C26" sqref="C26"/>
    </sheetView>
  </sheetViews>
  <sheetFormatPr defaultColWidth="4.140625" defaultRowHeight="12.75" x14ac:dyDescent="0.2"/>
  <cols>
    <col min="1" max="1" width="6.85546875" style="8" bestFit="1" customWidth="1"/>
    <col min="2" max="2" width="26.42578125" style="8" customWidth="1"/>
    <col min="3" max="3" width="10" style="8" bestFit="1" customWidth="1"/>
    <col min="4" max="4" width="17.42578125" style="8" customWidth="1"/>
    <col min="5" max="5" width="13.28515625" style="9" customWidth="1"/>
    <col min="6" max="6" width="11" style="10" customWidth="1"/>
    <col min="7" max="7" width="11" style="10" hidden="1" customWidth="1"/>
    <col min="8" max="8" width="8.85546875" style="11" customWidth="1"/>
    <col min="9" max="9" width="9.42578125" style="11" customWidth="1"/>
    <col min="10" max="10" width="12.5703125" style="19" customWidth="1"/>
    <col min="11" max="11" width="10.7109375" style="19" customWidth="1"/>
    <col min="12" max="12" width="8.85546875" style="11" customWidth="1"/>
    <col min="13" max="13" width="9.28515625" style="11" customWidth="1"/>
    <col min="14" max="15" width="12.140625" style="19" customWidth="1"/>
    <col min="16" max="16" width="12" style="20" customWidth="1"/>
    <col min="17" max="258" width="4.140625" style="8"/>
    <col min="259" max="259" width="33.7109375" style="8" customWidth="1"/>
    <col min="260" max="260" width="10" style="8" customWidth="1"/>
    <col min="261" max="261" width="9.140625" style="8" customWidth="1"/>
    <col min="262" max="262" width="8.85546875" style="8" customWidth="1"/>
    <col min="263" max="264" width="8.5703125" style="8" customWidth="1"/>
    <col min="265" max="265" width="10.7109375" style="8" customWidth="1"/>
    <col min="266" max="266" width="8.85546875" style="8" customWidth="1"/>
    <col min="267" max="268" width="8.5703125" style="8" customWidth="1"/>
    <col min="269" max="269" width="10.7109375" style="8" customWidth="1"/>
    <col min="270" max="270" width="12" style="8" customWidth="1"/>
    <col min="271" max="514" width="4.140625" style="8"/>
    <col min="515" max="515" width="33.7109375" style="8" customWidth="1"/>
    <col min="516" max="516" width="10" style="8" customWidth="1"/>
    <col min="517" max="517" width="9.140625" style="8" customWidth="1"/>
    <col min="518" max="518" width="8.85546875" style="8" customWidth="1"/>
    <col min="519" max="520" width="8.5703125" style="8" customWidth="1"/>
    <col min="521" max="521" width="10.7109375" style="8" customWidth="1"/>
    <col min="522" max="522" width="8.85546875" style="8" customWidth="1"/>
    <col min="523" max="524" width="8.5703125" style="8" customWidth="1"/>
    <col min="525" max="525" width="10.7109375" style="8" customWidth="1"/>
    <col min="526" max="526" width="12" style="8" customWidth="1"/>
    <col min="527" max="770" width="4.140625" style="8"/>
    <col min="771" max="771" width="33.7109375" style="8" customWidth="1"/>
    <col min="772" max="772" width="10" style="8" customWidth="1"/>
    <col min="773" max="773" width="9.140625" style="8" customWidth="1"/>
    <col min="774" max="774" width="8.85546875" style="8" customWidth="1"/>
    <col min="775" max="776" width="8.5703125" style="8" customWidth="1"/>
    <col min="777" max="777" width="10.7109375" style="8" customWidth="1"/>
    <col min="778" max="778" width="8.85546875" style="8" customWidth="1"/>
    <col min="779" max="780" width="8.5703125" style="8" customWidth="1"/>
    <col min="781" max="781" width="10.7109375" style="8" customWidth="1"/>
    <col min="782" max="782" width="12" style="8" customWidth="1"/>
    <col min="783" max="1026" width="4.140625" style="8"/>
    <col min="1027" max="1027" width="33.7109375" style="8" customWidth="1"/>
    <col min="1028" max="1028" width="10" style="8" customWidth="1"/>
    <col min="1029" max="1029" width="9.140625" style="8" customWidth="1"/>
    <col min="1030" max="1030" width="8.85546875" style="8" customWidth="1"/>
    <col min="1031" max="1032" width="8.5703125" style="8" customWidth="1"/>
    <col min="1033" max="1033" width="10.7109375" style="8" customWidth="1"/>
    <col min="1034" max="1034" width="8.85546875" style="8" customWidth="1"/>
    <col min="1035" max="1036" width="8.5703125" style="8" customWidth="1"/>
    <col min="1037" max="1037" width="10.7109375" style="8" customWidth="1"/>
    <col min="1038" max="1038" width="12" style="8" customWidth="1"/>
    <col min="1039" max="1282" width="4.140625" style="8"/>
    <col min="1283" max="1283" width="33.7109375" style="8" customWidth="1"/>
    <col min="1284" max="1284" width="10" style="8" customWidth="1"/>
    <col min="1285" max="1285" width="9.140625" style="8" customWidth="1"/>
    <col min="1286" max="1286" width="8.85546875" style="8" customWidth="1"/>
    <col min="1287" max="1288" width="8.5703125" style="8" customWidth="1"/>
    <col min="1289" max="1289" width="10.7109375" style="8" customWidth="1"/>
    <col min="1290" max="1290" width="8.85546875" style="8" customWidth="1"/>
    <col min="1291" max="1292" width="8.5703125" style="8" customWidth="1"/>
    <col min="1293" max="1293" width="10.7109375" style="8" customWidth="1"/>
    <col min="1294" max="1294" width="12" style="8" customWidth="1"/>
    <col min="1295" max="1538" width="4.140625" style="8"/>
    <col min="1539" max="1539" width="33.7109375" style="8" customWidth="1"/>
    <col min="1540" max="1540" width="10" style="8" customWidth="1"/>
    <col min="1541" max="1541" width="9.140625" style="8" customWidth="1"/>
    <col min="1542" max="1542" width="8.85546875" style="8" customWidth="1"/>
    <col min="1543" max="1544" width="8.5703125" style="8" customWidth="1"/>
    <col min="1545" max="1545" width="10.7109375" style="8" customWidth="1"/>
    <col min="1546" max="1546" width="8.85546875" style="8" customWidth="1"/>
    <col min="1547" max="1548" width="8.5703125" style="8" customWidth="1"/>
    <col min="1549" max="1549" width="10.7109375" style="8" customWidth="1"/>
    <col min="1550" max="1550" width="12" style="8" customWidth="1"/>
    <col min="1551" max="1794" width="4.140625" style="8"/>
    <col min="1795" max="1795" width="33.7109375" style="8" customWidth="1"/>
    <col min="1796" max="1796" width="10" style="8" customWidth="1"/>
    <col min="1797" max="1797" width="9.140625" style="8" customWidth="1"/>
    <col min="1798" max="1798" width="8.85546875" style="8" customWidth="1"/>
    <col min="1799" max="1800" width="8.5703125" style="8" customWidth="1"/>
    <col min="1801" max="1801" width="10.7109375" style="8" customWidth="1"/>
    <col min="1802" max="1802" width="8.85546875" style="8" customWidth="1"/>
    <col min="1803" max="1804" width="8.5703125" style="8" customWidth="1"/>
    <col min="1805" max="1805" width="10.7109375" style="8" customWidth="1"/>
    <col min="1806" max="1806" width="12" style="8" customWidth="1"/>
    <col min="1807" max="2050" width="4.140625" style="8"/>
    <col min="2051" max="2051" width="33.7109375" style="8" customWidth="1"/>
    <col min="2052" max="2052" width="10" style="8" customWidth="1"/>
    <col min="2053" max="2053" width="9.140625" style="8" customWidth="1"/>
    <col min="2054" max="2054" width="8.85546875" style="8" customWidth="1"/>
    <col min="2055" max="2056" width="8.5703125" style="8" customWidth="1"/>
    <col min="2057" max="2057" width="10.7109375" style="8" customWidth="1"/>
    <col min="2058" max="2058" width="8.85546875" style="8" customWidth="1"/>
    <col min="2059" max="2060" width="8.5703125" style="8" customWidth="1"/>
    <col min="2061" max="2061" width="10.7109375" style="8" customWidth="1"/>
    <col min="2062" max="2062" width="12" style="8" customWidth="1"/>
    <col min="2063" max="2306" width="4.140625" style="8"/>
    <col min="2307" max="2307" width="33.7109375" style="8" customWidth="1"/>
    <col min="2308" max="2308" width="10" style="8" customWidth="1"/>
    <col min="2309" max="2309" width="9.140625" style="8" customWidth="1"/>
    <col min="2310" max="2310" width="8.85546875" style="8" customWidth="1"/>
    <col min="2311" max="2312" width="8.5703125" style="8" customWidth="1"/>
    <col min="2313" max="2313" width="10.7109375" style="8" customWidth="1"/>
    <col min="2314" max="2314" width="8.85546875" style="8" customWidth="1"/>
    <col min="2315" max="2316" width="8.5703125" style="8" customWidth="1"/>
    <col min="2317" max="2317" width="10.7109375" style="8" customWidth="1"/>
    <col min="2318" max="2318" width="12" style="8" customWidth="1"/>
    <col min="2319" max="2562" width="4.140625" style="8"/>
    <col min="2563" max="2563" width="33.7109375" style="8" customWidth="1"/>
    <col min="2564" max="2564" width="10" style="8" customWidth="1"/>
    <col min="2565" max="2565" width="9.140625" style="8" customWidth="1"/>
    <col min="2566" max="2566" width="8.85546875" style="8" customWidth="1"/>
    <col min="2567" max="2568" width="8.5703125" style="8" customWidth="1"/>
    <col min="2569" max="2569" width="10.7109375" style="8" customWidth="1"/>
    <col min="2570" max="2570" width="8.85546875" style="8" customWidth="1"/>
    <col min="2571" max="2572" width="8.5703125" style="8" customWidth="1"/>
    <col min="2573" max="2573" width="10.7109375" style="8" customWidth="1"/>
    <col min="2574" max="2574" width="12" style="8" customWidth="1"/>
    <col min="2575" max="2818" width="4.140625" style="8"/>
    <col min="2819" max="2819" width="33.7109375" style="8" customWidth="1"/>
    <col min="2820" max="2820" width="10" style="8" customWidth="1"/>
    <col min="2821" max="2821" width="9.140625" style="8" customWidth="1"/>
    <col min="2822" max="2822" width="8.85546875" style="8" customWidth="1"/>
    <col min="2823" max="2824" width="8.5703125" style="8" customWidth="1"/>
    <col min="2825" max="2825" width="10.7109375" style="8" customWidth="1"/>
    <col min="2826" max="2826" width="8.85546875" style="8" customWidth="1"/>
    <col min="2827" max="2828" width="8.5703125" style="8" customWidth="1"/>
    <col min="2829" max="2829" width="10.7109375" style="8" customWidth="1"/>
    <col min="2830" max="2830" width="12" style="8" customWidth="1"/>
    <col min="2831" max="3074" width="4.140625" style="8"/>
    <col min="3075" max="3075" width="33.7109375" style="8" customWidth="1"/>
    <col min="3076" max="3076" width="10" style="8" customWidth="1"/>
    <col min="3077" max="3077" width="9.140625" style="8" customWidth="1"/>
    <col min="3078" max="3078" width="8.85546875" style="8" customWidth="1"/>
    <col min="3079" max="3080" width="8.5703125" style="8" customWidth="1"/>
    <col min="3081" max="3081" width="10.7109375" style="8" customWidth="1"/>
    <col min="3082" max="3082" width="8.85546875" style="8" customWidth="1"/>
    <col min="3083" max="3084" width="8.5703125" style="8" customWidth="1"/>
    <col min="3085" max="3085" width="10.7109375" style="8" customWidth="1"/>
    <col min="3086" max="3086" width="12" style="8" customWidth="1"/>
    <col min="3087" max="3330" width="4.140625" style="8"/>
    <col min="3331" max="3331" width="33.7109375" style="8" customWidth="1"/>
    <col min="3332" max="3332" width="10" style="8" customWidth="1"/>
    <col min="3333" max="3333" width="9.140625" style="8" customWidth="1"/>
    <col min="3334" max="3334" width="8.85546875" style="8" customWidth="1"/>
    <col min="3335" max="3336" width="8.5703125" style="8" customWidth="1"/>
    <col min="3337" max="3337" width="10.7109375" style="8" customWidth="1"/>
    <col min="3338" max="3338" width="8.85546875" style="8" customWidth="1"/>
    <col min="3339" max="3340" width="8.5703125" style="8" customWidth="1"/>
    <col min="3341" max="3341" width="10.7109375" style="8" customWidth="1"/>
    <col min="3342" max="3342" width="12" style="8" customWidth="1"/>
    <col min="3343" max="3586" width="4.140625" style="8"/>
    <col min="3587" max="3587" width="33.7109375" style="8" customWidth="1"/>
    <col min="3588" max="3588" width="10" style="8" customWidth="1"/>
    <col min="3589" max="3589" width="9.140625" style="8" customWidth="1"/>
    <col min="3590" max="3590" width="8.85546875" style="8" customWidth="1"/>
    <col min="3591" max="3592" width="8.5703125" style="8" customWidth="1"/>
    <col min="3593" max="3593" width="10.7109375" style="8" customWidth="1"/>
    <col min="3594" max="3594" width="8.85546875" style="8" customWidth="1"/>
    <col min="3595" max="3596" width="8.5703125" style="8" customWidth="1"/>
    <col min="3597" max="3597" width="10.7109375" style="8" customWidth="1"/>
    <col min="3598" max="3598" width="12" style="8" customWidth="1"/>
    <col min="3599" max="3842" width="4.140625" style="8"/>
    <col min="3843" max="3843" width="33.7109375" style="8" customWidth="1"/>
    <col min="3844" max="3844" width="10" style="8" customWidth="1"/>
    <col min="3845" max="3845" width="9.140625" style="8" customWidth="1"/>
    <col min="3846" max="3846" width="8.85546875" style="8" customWidth="1"/>
    <col min="3847" max="3848" width="8.5703125" style="8" customWidth="1"/>
    <col min="3849" max="3849" width="10.7109375" style="8" customWidth="1"/>
    <col min="3850" max="3850" width="8.85546875" style="8" customWidth="1"/>
    <col min="3851" max="3852" width="8.5703125" style="8" customWidth="1"/>
    <col min="3853" max="3853" width="10.7109375" style="8" customWidth="1"/>
    <col min="3854" max="3854" width="12" style="8" customWidth="1"/>
    <col min="3855" max="4098" width="4.140625" style="8"/>
    <col min="4099" max="4099" width="33.7109375" style="8" customWidth="1"/>
    <col min="4100" max="4100" width="10" style="8" customWidth="1"/>
    <col min="4101" max="4101" width="9.140625" style="8" customWidth="1"/>
    <col min="4102" max="4102" width="8.85546875" style="8" customWidth="1"/>
    <col min="4103" max="4104" width="8.5703125" style="8" customWidth="1"/>
    <col min="4105" max="4105" width="10.7109375" style="8" customWidth="1"/>
    <col min="4106" max="4106" width="8.85546875" style="8" customWidth="1"/>
    <col min="4107" max="4108" width="8.5703125" style="8" customWidth="1"/>
    <col min="4109" max="4109" width="10.7109375" style="8" customWidth="1"/>
    <col min="4110" max="4110" width="12" style="8" customWidth="1"/>
    <col min="4111" max="4354" width="4.140625" style="8"/>
    <col min="4355" max="4355" width="33.7109375" style="8" customWidth="1"/>
    <col min="4356" max="4356" width="10" style="8" customWidth="1"/>
    <col min="4357" max="4357" width="9.140625" style="8" customWidth="1"/>
    <col min="4358" max="4358" width="8.85546875" style="8" customWidth="1"/>
    <col min="4359" max="4360" width="8.5703125" style="8" customWidth="1"/>
    <col min="4361" max="4361" width="10.7109375" style="8" customWidth="1"/>
    <col min="4362" max="4362" width="8.85546875" style="8" customWidth="1"/>
    <col min="4363" max="4364" width="8.5703125" style="8" customWidth="1"/>
    <col min="4365" max="4365" width="10.7109375" style="8" customWidth="1"/>
    <col min="4366" max="4366" width="12" style="8" customWidth="1"/>
    <col min="4367" max="4610" width="4.140625" style="8"/>
    <col min="4611" max="4611" width="33.7109375" style="8" customWidth="1"/>
    <col min="4612" max="4612" width="10" style="8" customWidth="1"/>
    <col min="4613" max="4613" width="9.140625" style="8" customWidth="1"/>
    <col min="4614" max="4614" width="8.85546875" style="8" customWidth="1"/>
    <col min="4615" max="4616" width="8.5703125" style="8" customWidth="1"/>
    <col min="4617" max="4617" width="10.7109375" style="8" customWidth="1"/>
    <col min="4618" max="4618" width="8.85546875" style="8" customWidth="1"/>
    <col min="4619" max="4620" width="8.5703125" style="8" customWidth="1"/>
    <col min="4621" max="4621" width="10.7109375" style="8" customWidth="1"/>
    <col min="4622" max="4622" width="12" style="8" customWidth="1"/>
    <col min="4623" max="4866" width="4.140625" style="8"/>
    <col min="4867" max="4867" width="33.7109375" style="8" customWidth="1"/>
    <col min="4868" max="4868" width="10" style="8" customWidth="1"/>
    <col min="4869" max="4869" width="9.140625" style="8" customWidth="1"/>
    <col min="4870" max="4870" width="8.85546875" style="8" customWidth="1"/>
    <col min="4871" max="4872" width="8.5703125" style="8" customWidth="1"/>
    <col min="4873" max="4873" width="10.7109375" style="8" customWidth="1"/>
    <col min="4874" max="4874" width="8.85546875" style="8" customWidth="1"/>
    <col min="4875" max="4876" width="8.5703125" style="8" customWidth="1"/>
    <col min="4877" max="4877" width="10.7109375" style="8" customWidth="1"/>
    <col min="4878" max="4878" width="12" style="8" customWidth="1"/>
    <col min="4879" max="5122" width="4.140625" style="8"/>
    <col min="5123" max="5123" width="33.7109375" style="8" customWidth="1"/>
    <col min="5124" max="5124" width="10" style="8" customWidth="1"/>
    <col min="5125" max="5125" width="9.140625" style="8" customWidth="1"/>
    <col min="5126" max="5126" width="8.85546875" style="8" customWidth="1"/>
    <col min="5127" max="5128" width="8.5703125" style="8" customWidth="1"/>
    <col min="5129" max="5129" width="10.7109375" style="8" customWidth="1"/>
    <col min="5130" max="5130" width="8.85546875" style="8" customWidth="1"/>
    <col min="5131" max="5132" width="8.5703125" style="8" customWidth="1"/>
    <col min="5133" max="5133" width="10.7109375" style="8" customWidth="1"/>
    <col min="5134" max="5134" width="12" style="8" customWidth="1"/>
    <col min="5135" max="5378" width="4.140625" style="8"/>
    <col min="5379" max="5379" width="33.7109375" style="8" customWidth="1"/>
    <col min="5380" max="5380" width="10" style="8" customWidth="1"/>
    <col min="5381" max="5381" width="9.140625" style="8" customWidth="1"/>
    <col min="5382" max="5382" width="8.85546875" style="8" customWidth="1"/>
    <col min="5383" max="5384" width="8.5703125" style="8" customWidth="1"/>
    <col min="5385" max="5385" width="10.7109375" style="8" customWidth="1"/>
    <col min="5386" max="5386" width="8.85546875" style="8" customWidth="1"/>
    <col min="5387" max="5388" width="8.5703125" style="8" customWidth="1"/>
    <col min="5389" max="5389" width="10.7109375" style="8" customWidth="1"/>
    <col min="5390" max="5390" width="12" style="8" customWidth="1"/>
    <col min="5391" max="5634" width="4.140625" style="8"/>
    <col min="5635" max="5635" width="33.7109375" style="8" customWidth="1"/>
    <col min="5636" max="5636" width="10" style="8" customWidth="1"/>
    <col min="5637" max="5637" width="9.140625" style="8" customWidth="1"/>
    <col min="5638" max="5638" width="8.85546875" style="8" customWidth="1"/>
    <col min="5639" max="5640" width="8.5703125" style="8" customWidth="1"/>
    <col min="5641" max="5641" width="10.7109375" style="8" customWidth="1"/>
    <col min="5642" max="5642" width="8.85546875" style="8" customWidth="1"/>
    <col min="5643" max="5644" width="8.5703125" style="8" customWidth="1"/>
    <col min="5645" max="5645" width="10.7109375" style="8" customWidth="1"/>
    <col min="5646" max="5646" width="12" style="8" customWidth="1"/>
    <col min="5647" max="5890" width="4.140625" style="8"/>
    <col min="5891" max="5891" width="33.7109375" style="8" customWidth="1"/>
    <col min="5892" max="5892" width="10" style="8" customWidth="1"/>
    <col min="5893" max="5893" width="9.140625" style="8" customWidth="1"/>
    <col min="5894" max="5894" width="8.85546875" style="8" customWidth="1"/>
    <col min="5895" max="5896" width="8.5703125" style="8" customWidth="1"/>
    <col min="5897" max="5897" width="10.7109375" style="8" customWidth="1"/>
    <col min="5898" max="5898" width="8.85546875" style="8" customWidth="1"/>
    <col min="5899" max="5900" width="8.5703125" style="8" customWidth="1"/>
    <col min="5901" max="5901" width="10.7109375" style="8" customWidth="1"/>
    <col min="5902" max="5902" width="12" style="8" customWidth="1"/>
    <col min="5903" max="6146" width="4.140625" style="8"/>
    <col min="6147" max="6147" width="33.7109375" style="8" customWidth="1"/>
    <col min="6148" max="6148" width="10" style="8" customWidth="1"/>
    <col min="6149" max="6149" width="9.140625" style="8" customWidth="1"/>
    <col min="6150" max="6150" width="8.85546875" style="8" customWidth="1"/>
    <col min="6151" max="6152" width="8.5703125" style="8" customWidth="1"/>
    <col min="6153" max="6153" width="10.7109375" style="8" customWidth="1"/>
    <col min="6154" max="6154" width="8.85546875" style="8" customWidth="1"/>
    <col min="6155" max="6156" width="8.5703125" style="8" customWidth="1"/>
    <col min="6157" max="6157" width="10.7109375" style="8" customWidth="1"/>
    <col min="6158" max="6158" width="12" style="8" customWidth="1"/>
    <col min="6159" max="6402" width="4.140625" style="8"/>
    <col min="6403" max="6403" width="33.7109375" style="8" customWidth="1"/>
    <col min="6404" max="6404" width="10" style="8" customWidth="1"/>
    <col min="6405" max="6405" width="9.140625" style="8" customWidth="1"/>
    <col min="6406" max="6406" width="8.85546875" style="8" customWidth="1"/>
    <col min="6407" max="6408" width="8.5703125" style="8" customWidth="1"/>
    <col min="6409" max="6409" width="10.7109375" style="8" customWidth="1"/>
    <col min="6410" max="6410" width="8.85546875" style="8" customWidth="1"/>
    <col min="6411" max="6412" width="8.5703125" style="8" customWidth="1"/>
    <col min="6413" max="6413" width="10.7109375" style="8" customWidth="1"/>
    <col min="6414" max="6414" width="12" style="8" customWidth="1"/>
    <col min="6415" max="6658" width="4.140625" style="8"/>
    <col min="6659" max="6659" width="33.7109375" style="8" customWidth="1"/>
    <col min="6660" max="6660" width="10" style="8" customWidth="1"/>
    <col min="6661" max="6661" width="9.140625" style="8" customWidth="1"/>
    <col min="6662" max="6662" width="8.85546875" style="8" customWidth="1"/>
    <col min="6663" max="6664" width="8.5703125" style="8" customWidth="1"/>
    <col min="6665" max="6665" width="10.7109375" style="8" customWidth="1"/>
    <col min="6666" max="6666" width="8.85546875" style="8" customWidth="1"/>
    <col min="6667" max="6668" width="8.5703125" style="8" customWidth="1"/>
    <col min="6669" max="6669" width="10.7109375" style="8" customWidth="1"/>
    <col min="6670" max="6670" width="12" style="8" customWidth="1"/>
    <col min="6671" max="6914" width="4.140625" style="8"/>
    <col min="6915" max="6915" width="33.7109375" style="8" customWidth="1"/>
    <col min="6916" max="6916" width="10" style="8" customWidth="1"/>
    <col min="6917" max="6917" width="9.140625" style="8" customWidth="1"/>
    <col min="6918" max="6918" width="8.85546875" style="8" customWidth="1"/>
    <col min="6919" max="6920" width="8.5703125" style="8" customWidth="1"/>
    <col min="6921" max="6921" width="10.7109375" style="8" customWidth="1"/>
    <col min="6922" max="6922" width="8.85546875" style="8" customWidth="1"/>
    <col min="6923" max="6924" width="8.5703125" style="8" customWidth="1"/>
    <col min="6925" max="6925" width="10.7109375" style="8" customWidth="1"/>
    <col min="6926" max="6926" width="12" style="8" customWidth="1"/>
    <col min="6927" max="7170" width="4.140625" style="8"/>
    <col min="7171" max="7171" width="33.7109375" style="8" customWidth="1"/>
    <col min="7172" max="7172" width="10" style="8" customWidth="1"/>
    <col min="7173" max="7173" width="9.140625" style="8" customWidth="1"/>
    <col min="7174" max="7174" width="8.85546875" style="8" customWidth="1"/>
    <col min="7175" max="7176" width="8.5703125" style="8" customWidth="1"/>
    <col min="7177" max="7177" width="10.7109375" style="8" customWidth="1"/>
    <col min="7178" max="7178" width="8.85546875" style="8" customWidth="1"/>
    <col min="7179" max="7180" width="8.5703125" style="8" customWidth="1"/>
    <col min="7181" max="7181" width="10.7109375" style="8" customWidth="1"/>
    <col min="7182" max="7182" width="12" style="8" customWidth="1"/>
    <col min="7183" max="7426" width="4.140625" style="8"/>
    <col min="7427" max="7427" width="33.7109375" style="8" customWidth="1"/>
    <col min="7428" max="7428" width="10" style="8" customWidth="1"/>
    <col min="7429" max="7429" width="9.140625" style="8" customWidth="1"/>
    <col min="7430" max="7430" width="8.85546875" style="8" customWidth="1"/>
    <col min="7431" max="7432" width="8.5703125" style="8" customWidth="1"/>
    <col min="7433" max="7433" width="10.7109375" style="8" customWidth="1"/>
    <col min="7434" max="7434" width="8.85546875" style="8" customWidth="1"/>
    <col min="7435" max="7436" width="8.5703125" style="8" customWidth="1"/>
    <col min="7437" max="7437" width="10.7109375" style="8" customWidth="1"/>
    <col min="7438" max="7438" width="12" style="8" customWidth="1"/>
    <col min="7439" max="7682" width="4.140625" style="8"/>
    <col min="7683" max="7683" width="33.7109375" style="8" customWidth="1"/>
    <col min="7684" max="7684" width="10" style="8" customWidth="1"/>
    <col min="7685" max="7685" width="9.140625" style="8" customWidth="1"/>
    <col min="7686" max="7686" width="8.85546875" style="8" customWidth="1"/>
    <col min="7687" max="7688" width="8.5703125" style="8" customWidth="1"/>
    <col min="7689" max="7689" width="10.7109375" style="8" customWidth="1"/>
    <col min="7690" max="7690" width="8.85546875" style="8" customWidth="1"/>
    <col min="7691" max="7692" width="8.5703125" style="8" customWidth="1"/>
    <col min="7693" max="7693" width="10.7109375" style="8" customWidth="1"/>
    <col min="7694" max="7694" width="12" style="8" customWidth="1"/>
    <col min="7695" max="7938" width="4.140625" style="8"/>
    <col min="7939" max="7939" width="33.7109375" style="8" customWidth="1"/>
    <col min="7940" max="7940" width="10" style="8" customWidth="1"/>
    <col min="7941" max="7941" width="9.140625" style="8" customWidth="1"/>
    <col min="7942" max="7942" width="8.85546875" style="8" customWidth="1"/>
    <col min="7943" max="7944" width="8.5703125" style="8" customWidth="1"/>
    <col min="7945" max="7945" width="10.7109375" style="8" customWidth="1"/>
    <col min="7946" max="7946" width="8.85546875" style="8" customWidth="1"/>
    <col min="7947" max="7948" width="8.5703125" style="8" customWidth="1"/>
    <col min="7949" max="7949" width="10.7109375" style="8" customWidth="1"/>
    <col min="7950" max="7950" width="12" style="8" customWidth="1"/>
    <col min="7951" max="8194" width="4.140625" style="8"/>
    <col min="8195" max="8195" width="33.7109375" style="8" customWidth="1"/>
    <col min="8196" max="8196" width="10" style="8" customWidth="1"/>
    <col min="8197" max="8197" width="9.140625" style="8" customWidth="1"/>
    <col min="8198" max="8198" width="8.85546875" style="8" customWidth="1"/>
    <col min="8199" max="8200" width="8.5703125" style="8" customWidth="1"/>
    <col min="8201" max="8201" width="10.7109375" style="8" customWidth="1"/>
    <col min="8202" max="8202" width="8.85546875" style="8" customWidth="1"/>
    <col min="8203" max="8204" width="8.5703125" style="8" customWidth="1"/>
    <col min="8205" max="8205" width="10.7109375" style="8" customWidth="1"/>
    <col min="8206" max="8206" width="12" style="8" customWidth="1"/>
    <col min="8207" max="8450" width="4.140625" style="8"/>
    <col min="8451" max="8451" width="33.7109375" style="8" customWidth="1"/>
    <col min="8452" max="8452" width="10" style="8" customWidth="1"/>
    <col min="8453" max="8453" width="9.140625" style="8" customWidth="1"/>
    <col min="8454" max="8454" width="8.85546875" style="8" customWidth="1"/>
    <col min="8455" max="8456" width="8.5703125" style="8" customWidth="1"/>
    <col min="8457" max="8457" width="10.7109375" style="8" customWidth="1"/>
    <col min="8458" max="8458" width="8.85546875" style="8" customWidth="1"/>
    <col min="8459" max="8460" width="8.5703125" style="8" customWidth="1"/>
    <col min="8461" max="8461" width="10.7109375" style="8" customWidth="1"/>
    <col min="8462" max="8462" width="12" style="8" customWidth="1"/>
    <col min="8463" max="8706" width="4.140625" style="8"/>
    <col min="8707" max="8707" width="33.7109375" style="8" customWidth="1"/>
    <col min="8708" max="8708" width="10" style="8" customWidth="1"/>
    <col min="8709" max="8709" width="9.140625" style="8" customWidth="1"/>
    <col min="8710" max="8710" width="8.85546875" style="8" customWidth="1"/>
    <col min="8711" max="8712" width="8.5703125" style="8" customWidth="1"/>
    <col min="8713" max="8713" width="10.7109375" style="8" customWidth="1"/>
    <col min="8714" max="8714" width="8.85546875" style="8" customWidth="1"/>
    <col min="8715" max="8716" width="8.5703125" style="8" customWidth="1"/>
    <col min="8717" max="8717" width="10.7109375" style="8" customWidth="1"/>
    <col min="8718" max="8718" width="12" style="8" customWidth="1"/>
    <col min="8719" max="8962" width="4.140625" style="8"/>
    <col min="8963" max="8963" width="33.7109375" style="8" customWidth="1"/>
    <col min="8964" max="8964" width="10" style="8" customWidth="1"/>
    <col min="8965" max="8965" width="9.140625" style="8" customWidth="1"/>
    <col min="8966" max="8966" width="8.85546875" style="8" customWidth="1"/>
    <col min="8967" max="8968" width="8.5703125" style="8" customWidth="1"/>
    <col min="8969" max="8969" width="10.7109375" style="8" customWidth="1"/>
    <col min="8970" max="8970" width="8.85546875" style="8" customWidth="1"/>
    <col min="8971" max="8972" width="8.5703125" style="8" customWidth="1"/>
    <col min="8973" max="8973" width="10.7109375" style="8" customWidth="1"/>
    <col min="8974" max="8974" width="12" style="8" customWidth="1"/>
    <col min="8975" max="9218" width="4.140625" style="8"/>
    <col min="9219" max="9219" width="33.7109375" style="8" customWidth="1"/>
    <col min="9220" max="9220" width="10" style="8" customWidth="1"/>
    <col min="9221" max="9221" width="9.140625" style="8" customWidth="1"/>
    <col min="9222" max="9222" width="8.85546875" style="8" customWidth="1"/>
    <col min="9223" max="9224" width="8.5703125" style="8" customWidth="1"/>
    <col min="9225" max="9225" width="10.7109375" style="8" customWidth="1"/>
    <col min="9226" max="9226" width="8.85546875" style="8" customWidth="1"/>
    <col min="9227" max="9228" width="8.5703125" style="8" customWidth="1"/>
    <col min="9229" max="9229" width="10.7109375" style="8" customWidth="1"/>
    <col min="9230" max="9230" width="12" style="8" customWidth="1"/>
    <col min="9231" max="9474" width="4.140625" style="8"/>
    <col min="9475" max="9475" width="33.7109375" style="8" customWidth="1"/>
    <col min="9476" max="9476" width="10" style="8" customWidth="1"/>
    <col min="9477" max="9477" width="9.140625" style="8" customWidth="1"/>
    <col min="9478" max="9478" width="8.85546875" style="8" customWidth="1"/>
    <col min="9479" max="9480" width="8.5703125" style="8" customWidth="1"/>
    <col min="9481" max="9481" width="10.7109375" style="8" customWidth="1"/>
    <col min="9482" max="9482" width="8.85546875" style="8" customWidth="1"/>
    <col min="9483" max="9484" width="8.5703125" style="8" customWidth="1"/>
    <col min="9485" max="9485" width="10.7109375" style="8" customWidth="1"/>
    <col min="9486" max="9486" width="12" style="8" customWidth="1"/>
    <col min="9487" max="9730" width="4.140625" style="8"/>
    <col min="9731" max="9731" width="33.7109375" style="8" customWidth="1"/>
    <col min="9732" max="9732" width="10" style="8" customWidth="1"/>
    <col min="9733" max="9733" width="9.140625" style="8" customWidth="1"/>
    <col min="9734" max="9734" width="8.85546875" style="8" customWidth="1"/>
    <col min="9735" max="9736" width="8.5703125" style="8" customWidth="1"/>
    <col min="9737" max="9737" width="10.7109375" style="8" customWidth="1"/>
    <col min="9738" max="9738" width="8.85546875" style="8" customWidth="1"/>
    <col min="9739" max="9740" width="8.5703125" style="8" customWidth="1"/>
    <col min="9741" max="9741" width="10.7109375" style="8" customWidth="1"/>
    <col min="9742" max="9742" width="12" style="8" customWidth="1"/>
    <col min="9743" max="9986" width="4.140625" style="8"/>
    <col min="9987" max="9987" width="33.7109375" style="8" customWidth="1"/>
    <col min="9988" max="9988" width="10" style="8" customWidth="1"/>
    <col min="9989" max="9989" width="9.140625" style="8" customWidth="1"/>
    <col min="9990" max="9990" width="8.85546875" style="8" customWidth="1"/>
    <col min="9991" max="9992" width="8.5703125" style="8" customWidth="1"/>
    <col min="9993" max="9993" width="10.7109375" style="8" customWidth="1"/>
    <col min="9994" max="9994" width="8.85546875" style="8" customWidth="1"/>
    <col min="9995" max="9996" width="8.5703125" style="8" customWidth="1"/>
    <col min="9997" max="9997" width="10.7109375" style="8" customWidth="1"/>
    <col min="9998" max="9998" width="12" style="8" customWidth="1"/>
    <col min="9999" max="10242" width="4.140625" style="8"/>
    <col min="10243" max="10243" width="33.7109375" style="8" customWidth="1"/>
    <col min="10244" max="10244" width="10" style="8" customWidth="1"/>
    <col min="10245" max="10245" width="9.140625" style="8" customWidth="1"/>
    <col min="10246" max="10246" width="8.85546875" style="8" customWidth="1"/>
    <col min="10247" max="10248" width="8.5703125" style="8" customWidth="1"/>
    <col min="10249" max="10249" width="10.7109375" style="8" customWidth="1"/>
    <col min="10250" max="10250" width="8.85546875" style="8" customWidth="1"/>
    <col min="10251" max="10252" width="8.5703125" style="8" customWidth="1"/>
    <col min="10253" max="10253" width="10.7109375" style="8" customWidth="1"/>
    <col min="10254" max="10254" width="12" style="8" customWidth="1"/>
    <col min="10255" max="10498" width="4.140625" style="8"/>
    <col min="10499" max="10499" width="33.7109375" style="8" customWidth="1"/>
    <col min="10500" max="10500" width="10" style="8" customWidth="1"/>
    <col min="10501" max="10501" width="9.140625" style="8" customWidth="1"/>
    <col min="10502" max="10502" width="8.85546875" style="8" customWidth="1"/>
    <col min="10503" max="10504" width="8.5703125" style="8" customWidth="1"/>
    <col min="10505" max="10505" width="10.7109375" style="8" customWidth="1"/>
    <col min="10506" max="10506" width="8.85546875" style="8" customWidth="1"/>
    <col min="10507" max="10508" width="8.5703125" style="8" customWidth="1"/>
    <col min="10509" max="10509" width="10.7109375" style="8" customWidth="1"/>
    <col min="10510" max="10510" width="12" style="8" customWidth="1"/>
    <col min="10511" max="10754" width="4.140625" style="8"/>
    <col min="10755" max="10755" width="33.7109375" style="8" customWidth="1"/>
    <col min="10756" max="10756" width="10" style="8" customWidth="1"/>
    <col min="10757" max="10757" width="9.140625" style="8" customWidth="1"/>
    <col min="10758" max="10758" width="8.85546875" style="8" customWidth="1"/>
    <col min="10759" max="10760" width="8.5703125" style="8" customWidth="1"/>
    <col min="10761" max="10761" width="10.7109375" style="8" customWidth="1"/>
    <col min="10762" max="10762" width="8.85546875" style="8" customWidth="1"/>
    <col min="10763" max="10764" width="8.5703125" style="8" customWidth="1"/>
    <col min="10765" max="10765" width="10.7109375" style="8" customWidth="1"/>
    <col min="10766" max="10766" width="12" style="8" customWidth="1"/>
    <col min="10767" max="11010" width="4.140625" style="8"/>
    <col min="11011" max="11011" width="33.7109375" style="8" customWidth="1"/>
    <col min="11012" max="11012" width="10" style="8" customWidth="1"/>
    <col min="11013" max="11013" width="9.140625" style="8" customWidth="1"/>
    <col min="11014" max="11014" width="8.85546875" style="8" customWidth="1"/>
    <col min="11015" max="11016" width="8.5703125" style="8" customWidth="1"/>
    <col min="11017" max="11017" width="10.7109375" style="8" customWidth="1"/>
    <col min="11018" max="11018" width="8.85546875" style="8" customWidth="1"/>
    <col min="11019" max="11020" width="8.5703125" style="8" customWidth="1"/>
    <col min="11021" max="11021" width="10.7109375" style="8" customWidth="1"/>
    <col min="11022" max="11022" width="12" style="8" customWidth="1"/>
    <col min="11023" max="11266" width="4.140625" style="8"/>
    <col min="11267" max="11267" width="33.7109375" style="8" customWidth="1"/>
    <col min="11268" max="11268" width="10" style="8" customWidth="1"/>
    <col min="11269" max="11269" width="9.140625" style="8" customWidth="1"/>
    <col min="11270" max="11270" width="8.85546875" style="8" customWidth="1"/>
    <col min="11271" max="11272" width="8.5703125" style="8" customWidth="1"/>
    <col min="11273" max="11273" width="10.7109375" style="8" customWidth="1"/>
    <col min="11274" max="11274" width="8.85546875" style="8" customWidth="1"/>
    <col min="11275" max="11276" width="8.5703125" style="8" customWidth="1"/>
    <col min="11277" max="11277" width="10.7109375" style="8" customWidth="1"/>
    <col min="11278" max="11278" width="12" style="8" customWidth="1"/>
    <col min="11279" max="11522" width="4.140625" style="8"/>
    <col min="11523" max="11523" width="33.7109375" style="8" customWidth="1"/>
    <col min="11524" max="11524" width="10" style="8" customWidth="1"/>
    <col min="11525" max="11525" width="9.140625" style="8" customWidth="1"/>
    <col min="11526" max="11526" width="8.85546875" style="8" customWidth="1"/>
    <col min="11527" max="11528" width="8.5703125" style="8" customWidth="1"/>
    <col min="11529" max="11529" width="10.7109375" style="8" customWidth="1"/>
    <col min="11530" max="11530" width="8.85546875" style="8" customWidth="1"/>
    <col min="11531" max="11532" width="8.5703125" style="8" customWidth="1"/>
    <col min="11533" max="11533" width="10.7109375" style="8" customWidth="1"/>
    <col min="11534" max="11534" width="12" style="8" customWidth="1"/>
    <col min="11535" max="11778" width="4.140625" style="8"/>
    <col min="11779" max="11779" width="33.7109375" style="8" customWidth="1"/>
    <col min="11780" max="11780" width="10" style="8" customWidth="1"/>
    <col min="11781" max="11781" width="9.140625" style="8" customWidth="1"/>
    <col min="11782" max="11782" width="8.85546875" style="8" customWidth="1"/>
    <col min="11783" max="11784" width="8.5703125" style="8" customWidth="1"/>
    <col min="11785" max="11785" width="10.7109375" style="8" customWidth="1"/>
    <col min="11786" max="11786" width="8.85546875" style="8" customWidth="1"/>
    <col min="11787" max="11788" width="8.5703125" style="8" customWidth="1"/>
    <col min="11789" max="11789" width="10.7109375" style="8" customWidth="1"/>
    <col min="11790" max="11790" width="12" style="8" customWidth="1"/>
    <col min="11791" max="12034" width="4.140625" style="8"/>
    <col min="12035" max="12035" width="33.7109375" style="8" customWidth="1"/>
    <col min="12036" max="12036" width="10" style="8" customWidth="1"/>
    <col min="12037" max="12037" width="9.140625" style="8" customWidth="1"/>
    <col min="12038" max="12038" width="8.85546875" style="8" customWidth="1"/>
    <col min="12039" max="12040" width="8.5703125" style="8" customWidth="1"/>
    <col min="12041" max="12041" width="10.7109375" style="8" customWidth="1"/>
    <col min="12042" max="12042" width="8.85546875" style="8" customWidth="1"/>
    <col min="12043" max="12044" width="8.5703125" style="8" customWidth="1"/>
    <col min="12045" max="12045" width="10.7109375" style="8" customWidth="1"/>
    <col min="12046" max="12046" width="12" style="8" customWidth="1"/>
    <col min="12047" max="12290" width="4.140625" style="8"/>
    <col min="12291" max="12291" width="33.7109375" style="8" customWidth="1"/>
    <col min="12292" max="12292" width="10" style="8" customWidth="1"/>
    <col min="12293" max="12293" width="9.140625" style="8" customWidth="1"/>
    <col min="12294" max="12294" width="8.85546875" style="8" customWidth="1"/>
    <col min="12295" max="12296" width="8.5703125" style="8" customWidth="1"/>
    <col min="12297" max="12297" width="10.7109375" style="8" customWidth="1"/>
    <col min="12298" max="12298" width="8.85546875" style="8" customWidth="1"/>
    <col min="12299" max="12300" width="8.5703125" style="8" customWidth="1"/>
    <col min="12301" max="12301" width="10.7109375" style="8" customWidth="1"/>
    <col min="12302" max="12302" width="12" style="8" customWidth="1"/>
    <col min="12303" max="12546" width="4.140625" style="8"/>
    <col min="12547" max="12547" width="33.7109375" style="8" customWidth="1"/>
    <col min="12548" max="12548" width="10" style="8" customWidth="1"/>
    <col min="12549" max="12549" width="9.140625" style="8" customWidth="1"/>
    <col min="12550" max="12550" width="8.85546875" style="8" customWidth="1"/>
    <col min="12551" max="12552" width="8.5703125" style="8" customWidth="1"/>
    <col min="12553" max="12553" width="10.7109375" style="8" customWidth="1"/>
    <col min="12554" max="12554" width="8.85546875" style="8" customWidth="1"/>
    <col min="12555" max="12556" width="8.5703125" style="8" customWidth="1"/>
    <col min="12557" max="12557" width="10.7109375" style="8" customWidth="1"/>
    <col min="12558" max="12558" width="12" style="8" customWidth="1"/>
    <col min="12559" max="12802" width="4.140625" style="8"/>
    <col min="12803" max="12803" width="33.7109375" style="8" customWidth="1"/>
    <col min="12804" max="12804" width="10" style="8" customWidth="1"/>
    <col min="12805" max="12805" width="9.140625" style="8" customWidth="1"/>
    <col min="12806" max="12806" width="8.85546875" style="8" customWidth="1"/>
    <col min="12807" max="12808" width="8.5703125" style="8" customWidth="1"/>
    <col min="12809" max="12809" width="10.7109375" style="8" customWidth="1"/>
    <col min="12810" max="12810" width="8.85546875" style="8" customWidth="1"/>
    <col min="12811" max="12812" width="8.5703125" style="8" customWidth="1"/>
    <col min="12813" max="12813" width="10.7109375" style="8" customWidth="1"/>
    <col min="12814" max="12814" width="12" style="8" customWidth="1"/>
    <col min="12815" max="13058" width="4.140625" style="8"/>
    <col min="13059" max="13059" width="33.7109375" style="8" customWidth="1"/>
    <col min="13060" max="13060" width="10" style="8" customWidth="1"/>
    <col min="13061" max="13061" width="9.140625" style="8" customWidth="1"/>
    <col min="13062" max="13062" width="8.85546875" style="8" customWidth="1"/>
    <col min="13063" max="13064" width="8.5703125" style="8" customWidth="1"/>
    <col min="13065" max="13065" width="10.7109375" style="8" customWidth="1"/>
    <col min="13066" max="13066" width="8.85546875" style="8" customWidth="1"/>
    <col min="13067" max="13068" width="8.5703125" style="8" customWidth="1"/>
    <col min="13069" max="13069" width="10.7109375" style="8" customWidth="1"/>
    <col min="13070" max="13070" width="12" style="8" customWidth="1"/>
    <col min="13071" max="13314" width="4.140625" style="8"/>
    <col min="13315" max="13315" width="33.7109375" style="8" customWidth="1"/>
    <col min="13316" max="13316" width="10" style="8" customWidth="1"/>
    <col min="13317" max="13317" width="9.140625" style="8" customWidth="1"/>
    <col min="13318" max="13318" width="8.85546875" style="8" customWidth="1"/>
    <col min="13319" max="13320" width="8.5703125" style="8" customWidth="1"/>
    <col min="13321" max="13321" width="10.7109375" style="8" customWidth="1"/>
    <col min="13322" max="13322" width="8.85546875" style="8" customWidth="1"/>
    <col min="13323" max="13324" width="8.5703125" style="8" customWidth="1"/>
    <col min="13325" max="13325" width="10.7109375" style="8" customWidth="1"/>
    <col min="13326" max="13326" width="12" style="8" customWidth="1"/>
    <col min="13327" max="13570" width="4.140625" style="8"/>
    <col min="13571" max="13571" width="33.7109375" style="8" customWidth="1"/>
    <col min="13572" max="13572" width="10" style="8" customWidth="1"/>
    <col min="13573" max="13573" width="9.140625" style="8" customWidth="1"/>
    <col min="13574" max="13574" width="8.85546875" style="8" customWidth="1"/>
    <col min="13575" max="13576" width="8.5703125" style="8" customWidth="1"/>
    <col min="13577" max="13577" width="10.7109375" style="8" customWidth="1"/>
    <col min="13578" max="13578" width="8.85546875" style="8" customWidth="1"/>
    <col min="13579" max="13580" width="8.5703125" style="8" customWidth="1"/>
    <col min="13581" max="13581" width="10.7109375" style="8" customWidth="1"/>
    <col min="13582" max="13582" width="12" style="8" customWidth="1"/>
    <col min="13583" max="13826" width="4.140625" style="8"/>
    <col min="13827" max="13827" width="33.7109375" style="8" customWidth="1"/>
    <col min="13828" max="13828" width="10" style="8" customWidth="1"/>
    <col min="13829" max="13829" width="9.140625" style="8" customWidth="1"/>
    <col min="13830" max="13830" width="8.85546875" style="8" customWidth="1"/>
    <col min="13831" max="13832" width="8.5703125" style="8" customWidth="1"/>
    <col min="13833" max="13833" width="10.7109375" style="8" customWidth="1"/>
    <col min="13834" max="13834" width="8.85546875" style="8" customWidth="1"/>
    <col min="13835" max="13836" width="8.5703125" style="8" customWidth="1"/>
    <col min="13837" max="13837" width="10.7109375" style="8" customWidth="1"/>
    <col min="13838" max="13838" width="12" style="8" customWidth="1"/>
    <col min="13839" max="14082" width="4.140625" style="8"/>
    <col min="14083" max="14083" width="33.7109375" style="8" customWidth="1"/>
    <col min="14084" max="14084" width="10" style="8" customWidth="1"/>
    <col min="14085" max="14085" width="9.140625" style="8" customWidth="1"/>
    <col min="14086" max="14086" width="8.85546875" style="8" customWidth="1"/>
    <col min="14087" max="14088" width="8.5703125" style="8" customWidth="1"/>
    <col min="14089" max="14089" width="10.7109375" style="8" customWidth="1"/>
    <col min="14090" max="14090" width="8.85546875" style="8" customWidth="1"/>
    <col min="14091" max="14092" width="8.5703125" style="8" customWidth="1"/>
    <col min="14093" max="14093" width="10.7109375" style="8" customWidth="1"/>
    <col min="14094" max="14094" width="12" style="8" customWidth="1"/>
    <col min="14095" max="14338" width="4.140625" style="8"/>
    <col min="14339" max="14339" width="33.7109375" style="8" customWidth="1"/>
    <col min="14340" max="14340" width="10" style="8" customWidth="1"/>
    <col min="14341" max="14341" width="9.140625" style="8" customWidth="1"/>
    <col min="14342" max="14342" width="8.85546875" style="8" customWidth="1"/>
    <col min="14343" max="14344" width="8.5703125" style="8" customWidth="1"/>
    <col min="14345" max="14345" width="10.7109375" style="8" customWidth="1"/>
    <col min="14346" max="14346" width="8.85546875" style="8" customWidth="1"/>
    <col min="14347" max="14348" width="8.5703125" style="8" customWidth="1"/>
    <col min="14349" max="14349" width="10.7109375" style="8" customWidth="1"/>
    <col min="14350" max="14350" width="12" style="8" customWidth="1"/>
    <col min="14351" max="14594" width="4.140625" style="8"/>
    <col min="14595" max="14595" width="33.7109375" style="8" customWidth="1"/>
    <col min="14596" max="14596" width="10" style="8" customWidth="1"/>
    <col min="14597" max="14597" width="9.140625" style="8" customWidth="1"/>
    <col min="14598" max="14598" width="8.85546875" style="8" customWidth="1"/>
    <col min="14599" max="14600" width="8.5703125" style="8" customWidth="1"/>
    <col min="14601" max="14601" width="10.7109375" style="8" customWidth="1"/>
    <col min="14602" max="14602" width="8.85546875" style="8" customWidth="1"/>
    <col min="14603" max="14604" width="8.5703125" style="8" customWidth="1"/>
    <col min="14605" max="14605" width="10.7109375" style="8" customWidth="1"/>
    <col min="14606" max="14606" width="12" style="8" customWidth="1"/>
    <col min="14607" max="14850" width="4.140625" style="8"/>
    <col min="14851" max="14851" width="33.7109375" style="8" customWidth="1"/>
    <col min="14852" max="14852" width="10" style="8" customWidth="1"/>
    <col min="14853" max="14853" width="9.140625" style="8" customWidth="1"/>
    <col min="14854" max="14854" width="8.85546875" style="8" customWidth="1"/>
    <col min="14855" max="14856" width="8.5703125" style="8" customWidth="1"/>
    <col min="14857" max="14857" width="10.7109375" style="8" customWidth="1"/>
    <col min="14858" max="14858" width="8.85546875" style="8" customWidth="1"/>
    <col min="14859" max="14860" width="8.5703125" style="8" customWidth="1"/>
    <col min="14861" max="14861" width="10.7109375" style="8" customWidth="1"/>
    <col min="14862" max="14862" width="12" style="8" customWidth="1"/>
    <col min="14863" max="15106" width="4.140625" style="8"/>
    <col min="15107" max="15107" width="33.7109375" style="8" customWidth="1"/>
    <col min="15108" max="15108" width="10" style="8" customWidth="1"/>
    <col min="15109" max="15109" width="9.140625" style="8" customWidth="1"/>
    <col min="15110" max="15110" width="8.85546875" style="8" customWidth="1"/>
    <col min="15111" max="15112" width="8.5703125" style="8" customWidth="1"/>
    <col min="15113" max="15113" width="10.7109375" style="8" customWidth="1"/>
    <col min="15114" max="15114" width="8.85546875" style="8" customWidth="1"/>
    <col min="15115" max="15116" width="8.5703125" style="8" customWidth="1"/>
    <col min="15117" max="15117" width="10.7109375" style="8" customWidth="1"/>
    <col min="15118" max="15118" width="12" style="8" customWidth="1"/>
    <col min="15119" max="15362" width="4.140625" style="8"/>
    <col min="15363" max="15363" width="33.7109375" style="8" customWidth="1"/>
    <col min="15364" max="15364" width="10" style="8" customWidth="1"/>
    <col min="15365" max="15365" width="9.140625" style="8" customWidth="1"/>
    <col min="15366" max="15366" width="8.85546875" style="8" customWidth="1"/>
    <col min="15367" max="15368" width="8.5703125" style="8" customWidth="1"/>
    <col min="15369" max="15369" width="10.7109375" style="8" customWidth="1"/>
    <col min="15370" max="15370" width="8.85546875" style="8" customWidth="1"/>
    <col min="15371" max="15372" width="8.5703125" style="8" customWidth="1"/>
    <col min="15373" max="15373" width="10.7109375" style="8" customWidth="1"/>
    <col min="15374" max="15374" width="12" style="8" customWidth="1"/>
    <col min="15375" max="15618" width="4.140625" style="8"/>
    <col min="15619" max="15619" width="33.7109375" style="8" customWidth="1"/>
    <col min="15620" max="15620" width="10" style="8" customWidth="1"/>
    <col min="15621" max="15621" width="9.140625" style="8" customWidth="1"/>
    <col min="15622" max="15622" width="8.85546875" style="8" customWidth="1"/>
    <col min="15623" max="15624" width="8.5703125" style="8" customWidth="1"/>
    <col min="15625" max="15625" width="10.7109375" style="8" customWidth="1"/>
    <col min="15626" max="15626" width="8.85546875" style="8" customWidth="1"/>
    <col min="15627" max="15628" width="8.5703125" style="8" customWidth="1"/>
    <col min="15629" max="15629" width="10.7109375" style="8" customWidth="1"/>
    <col min="15630" max="15630" width="12" style="8" customWidth="1"/>
    <col min="15631" max="15874" width="4.140625" style="8"/>
    <col min="15875" max="15875" width="33.7109375" style="8" customWidth="1"/>
    <col min="15876" max="15876" width="10" style="8" customWidth="1"/>
    <col min="15877" max="15877" width="9.140625" style="8" customWidth="1"/>
    <col min="15878" max="15878" width="8.85546875" style="8" customWidth="1"/>
    <col min="15879" max="15880" width="8.5703125" style="8" customWidth="1"/>
    <col min="15881" max="15881" width="10.7109375" style="8" customWidth="1"/>
    <col min="15882" max="15882" width="8.85546875" style="8" customWidth="1"/>
    <col min="15883" max="15884" width="8.5703125" style="8" customWidth="1"/>
    <col min="15885" max="15885" width="10.7109375" style="8" customWidth="1"/>
    <col min="15886" max="15886" width="12" style="8" customWidth="1"/>
    <col min="15887" max="16130" width="4.140625" style="8"/>
    <col min="16131" max="16131" width="33.7109375" style="8" customWidth="1"/>
    <col min="16132" max="16132" width="10" style="8" customWidth="1"/>
    <col min="16133" max="16133" width="9.140625" style="8" customWidth="1"/>
    <col min="16134" max="16134" width="8.85546875" style="8" customWidth="1"/>
    <col min="16135" max="16136" width="8.5703125" style="8" customWidth="1"/>
    <col min="16137" max="16137" width="10.7109375" style="8" customWidth="1"/>
    <col min="16138" max="16138" width="8.85546875" style="8" customWidth="1"/>
    <col min="16139" max="16140" width="8.5703125" style="8" customWidth="1"/>
    <col min="16141" max="16141" width="10.7109375" style="8" customWidth="1"/>
    <col min="16142" max="16142" width="12" style="8" customWidth="1"/>
    <col min="16143" max="16384" width="4.140625" style="8"/>
  </cols>
  <sheetData>
    <row r="1" spans="1:18" s="23" customFormat="1" ht="18" customHeight="1" x14ac:dyDescent="0.25">
      <c r="A1" s="24"/>
      <c r="B1" s="210" t="s">
        <v>1</v>
      </c>
      <c r="C1" s="210"/>
      <c r="D1" s="210"/>
      <c r="E1" s="210"/>
      <c r="F1" s="210"/>
      <c r="G1" s="210"/>
      <c r="H1" s="210"/>
      <c r="I1" s="210"/>
      <c r="J1" s="210"/>
      <c r="K1" s="210"/>
      <c r="L1" s="211"/>
      <c r="M1" s="212"/>
      <c r="N1" s="212"/>
      <c r="O1" s="212"/>
      <c r="P1" s="212"/>
    </row>
    <row r="2" spans="1:18" s="23" customFormat="1" ht="7.5" customHeight="1" x14ac:dyDescent="0.2">
      <c r="A2" s="24"/>
      <c r="B2" s="24"/>
      <c r="C2" s="24"/>
      <c r="D2" s="24"/>
      <c r="E2" s="65"/>
      <c r="F2" s="66"/>
      <c r="G2" s="66"/>
      <c r="H2" s="67"/>
      <c r="I2" s="67"/>
      <c r="J2" s="24"/>
      <c r="K2" s="24"/>
      <c r="L2" s="24"/>
      <c r="M2" s="24"/>
      <c r="N2" s="24"/>
      <c r="O2" s="65"/>
      <c r="P2" s="68"/>
      <c r="Q2" s="24"/>
      <c r="R2" s="24"/>
    </row>
    <row r="3" spans="1:18" s="23" customFormat="1" ht="184.9" customHeight="1" x14ac:dyDescent="0.2">
      <c r="A3" s="24"/>
      <c r="B3" s="207" t="s">
        <v>95</v>
      </c>
      <c r="C3" s="204"/>
      <c r="D3" s="204"/>
      <c r="E3" s="204"/>
      <c r="F3" s="204"/>
      <c r="G3" s="204"/>
      <c r="H3" s="204"/>
      <c r="I3" s="204"/>
      <c r="J3" s="204"/>
      <c r="K3" s="204"/>
      <c r="L3" s="204"/>
      <c r="M3" s="204"/>
      <c r="N3" s="204"/>
      <c r="O3" s="204"/>
      <c r="P3" s="204"/>
    </row>
    <row r="4" spans="1:18" ht="15" x14ac:dyDescent="0.25">
      <c r="A4" s="19"/>
      <c r="B4" s="208" t="s">
        <v>2</v>
      </c>
      <c r="C4" s="208"/>
      <c r="D4" s="208"/>
      <c r="E4" s="209"/>
      <c r="F4" s="209"/>
      <c r="G4" s="209"/>
      <c r="H4" s="209"/>
      <c r="I4" s="209"/>
      <c r="J4" s="209"/>
      <c r="K4" s="209"/>
      <c r="L4" s="209"/>
      <c r="M4" s="209"/>
      <c r="N4" s="209"/>
      <c r="O4" s="209"/>
      <c r="P4" s="209"/>
    </row>
    <row r="5" spans="1:18" s="23" customFormat="1" ht="30" customHeight="1" x14ac:dyDescent="0.2">
      <c r="A5" s="24"/>
      <c r="B5" s="213" t="s">
        <v>0</v>
      </c>
      <c r="C5" s="213"/>
      <c r="D5" s="213"/>
      <c r="E5" s="213"/>
      <c r="F5" s="213"/>
      <c r="G5" s="102"/>
      <c r="H5" s="24"/>
      <c r="I5" s="24"/>
      <c r="J5" s="24"/>
      <c r="K5" s="24"/>
      <c r="L5" s="24"/>
      <c r="M5" s="24"/>
      <c r="N5" s="24"/>
      <c r="O5" s="24"/>
      <c r="P5" s="24"/>
    </row>
    <row r="6" spans="1:18" s="23" customFormat="1" ht="30" customHeight="1" x14ac:dyDescent="0.2">
      <c r="A6" s="24"/>
      <c r="B6" s="207" t="s">
        <v>79</v>
      </c>
      <c r="C6" s="207"/>
      <c r="D6" s="207"/>
      <c r="E6" s="207"/>
      <c r="F6" s="207"/>
      <c r="G6" s="207"/>
      <c r="H6" s="207"/>
      <c r="I6"/>
      <c r="J6"/>
      <c r="K6"/>
      <c r="L6" s="24"/>
      <c r="M6" s="24"/>
      <c r="N6" s="24"/>
      <c r="O6" s="24"/>
      <c r="P6" s="24"/>
    </row>
    <row r="7" spans="1:18" ht="13.5" thickBot="1" x14ac:dyDescent="0.25">
      <c r="A7" s="19"/>
      <c r="B7" s="19"/>
      <c r="C7" s="19"/>
      <c r="D7" s="19"/>
      <c r="E7" s="20"/>
      <c r="F7" s="69"/>
      <c r="G7" s="69"/>
      <c r="H7" s="70"/>
      <c r="I7" s="70"/>
      <c r="L7" s="70"/>
      <c r="M7" s="70"/>
    </row>
    <row r="8" spans="1:18" ht="16.5" customHeight="1" thickBot="1" x14ac:dyDescent="0.3">
      <c r="A8" s="19"/>
      <c r="B8" s="242"/>
      <c r="C8" s="243"/>
      <c r="D8" s="244"/>
      <c r="E8" s="234" t="s">
        <v>3</v>
      </c>
      <c r="F8" s="235"/>
      <c r="G8" s="235"/>
      <c r="H8" s="235"/>
      <c r="I8" s="235"/>
      <c r="J8" s="235"/>
      <c r="K8" s="235"/>
      <c r="L8" s="236" t="s">
        <v>4</v>
      </c>
      <c r="M8" s="237"/>
      <c r="N8" s="237"/>
      <c r="O8" s="238"/>
      <c r="P8" s="214" t="s">
        <v>5</v>
      </c>
    </row>
    <row r="9" spans="1:18" s="6" customFormat="1" ht="39" thickBot="1" x14ac:dyDescent="0.25">
      <c r="A9" s="71"/>
      <c r="B9" s="239" t="s">
        <v>92</v>
      </c>
      <c r="C9" s="240"/>
      <c r="D9" s="241"/>
      <c r="E9" s="72" t="s">
        <v>6</v>
      </c>
      <c r="F9" s="73" t="s">
        <v>68</v>
      </c>
      <c r="G9" s="73"/>
      <c r="H9" s="74" t="s">
        <v>7</v>
      </c>
      <c r="I9" s="106" t="s">
        <v>69</v>
      </c>
      <c r="J9" s="75" t="s">
        <v>70</v>
      </c>
      <c r="K9" s="76" t="s">
        <v>8</v>
      </c>
      <c r="L9" s="77" t="s">
        <v>7</v>
      </c>
      <c r="M9" s="106" t="s">
        <v>69</v>
      </c>
      <c r="N9" s="75" t="s">
        <v>70</v>
      </c>
      <c r="O9" s="75" t="s">
        <v>9</v>
      </c>
      <c r="P9" s="215"/>
    </row>
    <row r="10" spans="1:18" ht="18.75" customHeight="1" x14ac:dyDescent="0.25">
      <c r="A10" s="19"/>
      <c r="B10" s="149" t="s">
        <v>73</v>
      </c>
      <c r="C10" s="150"/>
      <c r="D10" s="151"/>
      <c r="E10" s="78"/>
      <c r="F10" s="79"/>
      <c r="G10" s="79"/>
      <c r="H10" s="80"/>
      <c r="I10" s="80"/>
      <c r="J10" s="81"/>
      <c r="K10" s="82"/>
      <c r="L10" s="83"/>
      <c r="M10" s="80"/>
      <c r="N10" s="84"/>
      <c r="O10" s="81"/>
      <c r="P10" s="85"/>
    </row>
    <row r="11" spans="1:18" x14ac:dyDescent="0.2">
      <c r="A11" s="19"/>
      <c r="B11" s="248" t="s">
        <v>10</v>
      </c>
      <c r="C11" s="249"/>
      <c r="D11" s="249"/>
      <c r="E11" s="249"/>
      <c r="F11" s="249"/>
      <c r="G11" s="249"/>
      <c r="H11" s="249"/>
      <c r="I11" s="249"/>
      <c r="J11" s="249"/>
      <c r="K11" s="249"/>
      <c r="L11" s="249"/>
      <c r="M11" s="249"/>
      <c r="N11" s="249"/>
      <c r="O11" s="249"/>
      <c r="P11" s="250"/>
    </row>
    <row r="12" spans="1:18" x14ac:dyDescent="0.2">
      <c r="A12" s="19"/>
      <c r="B12" s="25" t="s">
        <v>11</v>
      </c>
      <c r="C12" s="44" t="s">
        <v>12</v>
      </c>
      <c r="D12" s="43" t="s">
        <v>13</v>
      </c>
      <c r="E12" s="254"/>
      <c r="F12" s="255"/>
      <c r="G12" s="255"/>
      <c r="H12" s="255"/>
      <c r="I12" s="255"/>
      <c r="J12" s="255"/>
      <c r="K12" s="255"/>
      <c r="L12" s="255"/>
      <c r="M12" s="255"/>
      <c r="N12" s="255"/>
      <c r="O12" s="255"/>
      <c r="P12" s="256"/>
    </row>
    <row r="13" spans="1:18" x14ac:dyDescent="0.2">
      <c r="A13" s="19"/>
      <c r="B13" s="86"/>
      <c r="C13" s="87"/>
      <c r="D13" s="88"/>
      <c r="E13" s="89"/>
      <c r="F13" s="105"/>
      <c r="G13" s="90">
        <v>45351</v>
      </c>
      <c r="H13" s="26" t="str">
        <f>IF(F13&lt;&gt;0,(DATEDIF(F13,G13,"M")+1)/12,"")</f>
        <v/>
      </c>
      <c r="I13" s="41"/>
      <c r="J13" s="27" t="str">
        <f t="shared" ref="J13:J22" si="0">IF(F13="","",H13*I13)</f>
        <v/>
      </c>
      <c r="K13" s="28" t="str">
        <f t="shared" ref="K13:K22" si="1">IF(F13="","",ROUND(E13*J13,0))</f>
        <v/>
      </c>
      <c r="L13" s="26" t="str">
        <f>H13</f>
        <v/>
      </c>
      <c r="M13" s="41"/>
      <c r="N13" s="32" t="str">
        <f>IF(F13="","",L13*M13)</f>
        <v/>
      </c>
      <c r="O13" s="33" t="str">
        <f>IF(F13="","",ROUND(E13*N13,0))</f>
        <v/>
      </c>
      <c r="P13" s="34" t="str">
        <f>IF(F13="","",K13+O13)</f>
        <v/>
      </c>
    </row>
    <row r="14" spans="1:18" x14ac:dyDescent="0.2">
      <c r="A14" s="19"/>
      <c r="B14" s="86"/>
      <c r="C14" s="87"/>
      <c r="D14" s="88"/>
      <c r="E14" s="89"/>
      <c r="F14" s="105"/>
      <c r="G14" s="90">
        <v>45351</v>
      </c>
      <c r="H14" s="26" t="str">
        <f t="shared" ref="H14:H22" si="2">IF(F14&lt;&gt;0,(DATEDIF(F14,G14,"M")+1)/12,"")</f>
        <v/>
      </c>
      <c r="I14" s="41"/>
      <c r="J14" s="27" t="str">
        <f t="shared" si="0"/>
        <v/>
      </c>
      <c r="K14" s="28" t="str">
        <f t="shared" si="1"/>
        <v/>
      </c>
      <c r="L14" s="26" t="str">
        <f t="shared" ref="L14:L22" si="3">H14</f>
        <v/>
      </c>
      <c r="M14" s="41"/>
      <c r="N14" s="32" t="str">
        <f t="shared" ref="N14:N22" si="4">IF(F14="","",L14*M14)</f>
        <v/>
      </c>
      <c r="O14" s="33" t="str">
        <f t="shared" ref="O14:O22" si="5">IF(F14="","",ROUND(E14*N14,0))</f>
        <v/>
      </c>
      <c r="P14" s="34" t="str">
        <f t="shared" ref="P14:P22" si="6">IF(F14="","",K14+O14)</f>
        <v/>
      </c>
    </row>
    <row r="15" spans="1:18" x14ac:dyDescent="0.2">
      <c r="A15" s="19"/>
      <c r="B15" s="86"/>
      <c r="C15" s="87"/>
      <c r="D15" s="88"/>
      <c r="E15" s="89"/>
      <c r="F15" s="105"/>
      <c r="G15" s="90">
        <v>45351</v>
      </c>
      <c r="H15" s="26" t="str">
        <f t="shared" si="2"/>
        <v/>
      </c>
      <c r="I15" s="41"/>
      <c r="J15" s="27" t="str">
        <f t="shared" si="0"/>
        <v/>
      </c>
      <c r="K15" s="28" t="str">
        <f t="shared" si="1"/>
        <v/>
      </c>
      <c r="L15" s="26" t="str">
        <f t="shared" si="3"/>
        <v/>
      </c>
      <c r="M15" s="41"/>
      <c r="N15" s="32" t="str">
        <f t="shared" si="4"/>
        <v/>
      </c>
      <c r="O15" s="33" t="str">
        <f t="shared" si="5"/>
        <v/>
      </c>
      <c r="P15" s="34" t="str">
        <f t="shared" si="6"/>
        <v/>
      </c>
    </row>
    <row r="16" spans="1:18" x14ac:dyDescent="0.2">
      <c r="A16" s="19"/>
      <c r="B16" s="86"/>
      <c r="C16" s="87"/>
      <c r="D16" s="88"/>
      <c r="E16" s="89"/>
      <c r="F16" s="105"/>
      <c r="G16" s="90">
        <v>45351</v>
      </c>
      <c r="H16" s="26" t="str">
        <f t="shared" si="2"/>
        <v/>
      </c>
      <c r="I16" s="41"/>
      <c r="J16" s="27" t="str">
        <f t="shared" si="0"/>
        <v/>
      </c>
      <c r="K16" s="28" t="str">
        <f t="shared" si="1"/>
        <v/>
      </c>
      <c r="L16" s="26" t="str">
        <f t="shared" si="3"/>
        <v/>
      </c>
      <c r="M16" s="41"/>
      <c r="N16" s="32" t="str">
        <f t="shared" si="4"/>
        <v/>
      </c>
      <c r="O16" s="33" t="str">
        <f t="shared" si="5"/>
        <v/>
      </c>
      <c r="P16" s="34" t="str">
        <f t="shared" si="6"/>
        <v/>
      </c>
    </row>
    <row r="17" spans="1:16" x14ac:dyDescent="0.2">
      <c r="A17" s="19"/>
      <c r="B17" s="86"/>
      <c r="C17" s="87"/>
      <c r="D17" s="88"/>
      <c r="E17" s="89"/>
      <c r="F17" s="105"/>
      <c r="G17" s="90">
        <v>45351</v>
      </c>
      <c r="H17" s="26" t="str">
        <f t="shared" si="2"/>
        <v/>
      </c>
      <c r="I17" s="41"/>
      <c r="J17" s="27" t="str">
        <f t="shared" si="0"/>
        <v/>
      </c>
      <c r="K17" s="28" t="str">
        <f t="shared" si="1"/>
        <v/>
      </c>
      <c r="L17" s="26" t="str">
        <f t="shared" si="3"/>
        <v/>
      </c>
      <c r="M17" s="41"/>
      <c r="N17" s="32" t="str">
        <f t="shared" si="4"/>
        <v/>
      </c>
      <c r="O17" s="33" t="str">
        <f t="shared" si="5"/>
        <v/>
      </c>
      <c r="P17" s="34" t="str">
        <f t="shared" si="6"/>
        <v/>
      </c>
    </row>
    <row r="18" spans="1:16" x14ac:dyDescent="0.2">
      <c r="A18" s="19"/>
      <c r="B18" s="86"/>
      <c r="C18" s="87"/>
      <c r="D18" s="88"/>
      <c r="E18" s="89"/>
      <c r="F18" s="105"/>
      <c r="G18" s="90">
        <v>45351</v>
      </c>
      <c r="H18" s="26" t="str">
        <f t="shared" si="2"/>
        <v/>
      </c>
      <c r="I18" s="41"/>
      <c r="J18" s="27" t="str">
        <f t="shared" si="0"/>
        <v/>
      </c>
      <c r="K18" s="28" t="str">
        <f t="shared" si="1"/>
        <v/>
      </c>
      <c r="L18" s="26" t="str">
        <f t="shared" si="3"/>
        <v/>
      </c>
      <c r="M18" s="41"/>
      <c r="N18" s="32" t="str">
        <f t="shared" si="4"/>
        <v/>
      </c>
      <c r="O18" s="33" t="str">
        <f t="shared" si="5"/>
        <v/>
      </c>
      <c r="P18" s="34" t="str">
        <f t="shared" si="6"/>
        <v/>
      </c>
    </row>
    <row r="19" spans="1:16" x14ac:dyDescent="0.2">
      <c r="A19" s="19"/>
      <c r="B19" s="86"/>
      <c r="C19" s="87"/>
      <c r="D19" s="88"/>
      <c r="E19" s="89"/>
      <c r="F19" s="105"/>
      <c r="G19" s="90">
        <v>45351</v>
      </c>
      <c r="H19" s="26" t="str">
        <f t="shared" si="2"/>
        <v/>
      </c>
      <c r="I19" s="41"/>
      <c r="J19" s="27" t="str">
        <f t="shared" si="0"/>
        <v/>
      </c>
      <c r="K19" s="28" t="str">
        <f t="shared" si="1"/>
        <v/>
      </c>
      <c r="L19" s="26" t="str">
        <f t="shared" si="3"/>
        <v/>
      </c>
      <c r="M19" s="41"/>
      <c r="N19" s="32" t="str">
        <f t="shared" si="4"/>
        <v/>
      </c>
      <c r="O19" s="33" t="str">
        <f t="shared" si="5"/>
        <v/>
      </c>
      <c r="P19" s="34" t="str">
        <f t="shared" si="6"/>
        <v/>
      </c>
    </row>
    <row r="20" spans="1:16" x14ac:dyDescent="0.2">
      <c r="A20" s="19"/>
      <c r="B20" s="86"/>
      <c r="C20" s="87"/>
      <c r="D20" s="88"/>
      <c r="E20" s="89"/>
      <c r="F20" s="105"/>
      <c r="G20" s="90">
        <v>45351</v>
      </c>
      <c r="H20" s="26" t="str">
        <f t="shared" si="2"/>
        <v/>
      </c>
      <c r="I20" s="41"/>
      <c r="J20" s="27" t="str">
        <f t="shared" si="0"/>
        <v/>
      </c>
      <c r="K20" s="28" t="str">
        <f t="shared" si="1"/>
        <v/>
      </c>
      <c r="L20" s="26" t="str">
        <f t="shared" si="3"/>
        <v/>
      </c>
      <c r="M20" s="41"/>
      <c r="N20" s="32" t="str">
        <f t="shared" si="4"/>
        <v/>
      </c>
      <c r="O20" s="33" t="str">
        <f t="shared" si="5"/>
        <v/>
      </c>
      <c r="P20" s="34" t="str">
        <f t="shared" si="6"/>
        <v/>
      </c>
    </row>
    <row r="21" spans="1:16" x14ac:dyDescent="0.2">
      <c r="A21" s="19"/>
      <c r="B21" s="86"/>
      <c r="C21" s="87"/>
      <c r="D21" s="88"/>
      <c r="E21" s="89"/>
      <c r="F21" s="105"/>
      <c r="G21" s="90">
        <v>45351</v>
      </c>
      <c r="H21" s="26" t="str">
        <f t="shared" si="2"/>
        <v/>
      </c>
      <c r="I21" s="41"/>
      <c r="J21" s="27" t="str">
        <f t="shared" si="0"/>
        <v/>
      </c>
      <c r="K21" s="28" t="str">
        <f t="shared" si="1"/>
        <v/>
      </c>
      <c r="L21" s="26" t="str">
        <f t="shared" si="3"/>
        <v/>
      </c>
      <c r="M21" s="41"/>
      <c r="N21" s="32" t="str">
        <f t="shared" si="4"/>
        <v/>
      </c>
      <c r="O21" s="33" t="str">
        <f t="shared" si="5"/>
        <v/>
      </c>
      <c r="P21" s="34" t="str">
        <f t="shared" si="6"/>
        <v/>
      </c>
    </row>
    <row r="22" spans="1:16" x14ac:dyDescent="0.2">
      <c r="A22" s="91"/>
      <c r="B22" s="86"/>
      <c r="C22" s="87"/>
      <c r="D22" s="88"/>
      <c r="E22" s="89"/>
      <c r="F22" s="105"/>
      <c r="G22" s="90">
        <v>45351</v>
      </c>
      <c r="H22" s="26" t="str">
        <f t="shared" si="2"/>
        <v/>
      </c>
      <c r="I22" s="41"/>
      <c r="J22" s="27" t="str">
        <f t="shared" si="0"/>
        <v/>
      </c>
      <c r="K22" s="28" t="str">
        <f t="shared" si="1"/>
        <v/>
      </c>
      <c r="L22" s="26" t="str">
        <f t="shared" si="3"/>
        <v/>
      </c>
      <c r="M22" s="41"/>
      <c r="N22" s="32" t="str">
        <f t="shared" si="4"/>
        <v/>
      </c>
      <c r="O22" s="33" t="str">
        <f t="shared" si="5"/>
        <v/>
      </c>
      <c r="P22" s="34" t="str">
        <f t="shared" si="6"/>
        <v/>
      </c>
    </row>
    <row r="23" spans="1:16" x14ac:dyDescent="0.2">
      <c r="A23" s="19"/>
      <c r="B23" s="86"/>
      <c r="C23" s="87"/>
      <c r="D23" s="88"/>
      <c r="E23" s="89"/>
      <c r="F23" s="113"/>
      <c r="G23" s="90">
        <v>45351</v>
      </c>
      <c r="H23" s="108" t="str">
        <f t="shared" ref="H23:H54" si="7">IF(F23&lt;&gt;0,(DATEDIF(F23,G23,"M")+1)/12,"")</f>
        <v/>
      </c>
      <c r="I23" s="41"/>
      <c r="J23" s="27" t="str">
        <f t="shared" ref="J23:J54" si="8">IF(F23="","",H23*I23)</f>
        <v/>
      </c>
      <c r="K23" s="28" t="str">
        <f t="shared" ref="K23:K54" si="9">IF(F23="","",ROUND(E23*J23,0))</f>
        <v/>
      </c>
      <c r="L23" s="108" t="str">
        <f t="shared" ref="L23:L54" si="10">H23</f>
        <v/>
      </c>
      <c r="M23" s="41"/>
      <c r="N23" s="32" t="str">
        <f t="shared" ref="N23:N54" si="11">IF(F23="","",L23*M23)</f>
        <v/>
      </c>
      <c r="O23" s="33" t="str">
        <f t="shared" ref="O23:O54" si="12">IF(F23="","",ROUND(E23*N23,0))</f>
        <v/>
      </c>
      <c r="P23" s="34" t="str">
        <f t="shared" ref="P23:P54" si="13">IF(F23="","",K23+O23)</f>
        <v/>
      </c>
    </row>
    <row r="24" spans="1:16" x14ac:dyDescent="0.2">
      <c r="A24" s="19"/>
      <c r="B24" s="86"/>
      <c r="C24" s="87"/>
      <c r="D24" s="88"/>
      <c r="E24" s="89"/>
      <c r="F24" s="113"/>
      <c r="G24" s="90">
        <v>45351</v>
      </c>
      <c r="H24" s="108" t="str">
        <f t="shared" si="7"/>
        <v/>
      </c>
      <c r="I24" s="41"/>
      <c r="J24" s="27" t="str">
        <f t="shared" si="8"/>
        <v/>
      </c>
      <c r="K24" s="28" t="str">
        <f t="shared" si="9"/>
        <v/>
      </c>
      <c r="L24" s="108" t="str">
        <f t="shared" si="10"/>
        <v/>
      </c>
      <c r="M24" s="41"/>
      <c r="N24" s="32" t="str">
        <f t="shared" si="11"/>
        <v/>
      </c>
      <c r="O24" s="33" t="str">
        <f t="shared" si="12"/>
        <v/>
      </c>
      <c r="P24" s="34" t="str">
        <f t="shared" si="13"/>
        <v/>
      </c>
    </row>
    <row r="25" spans="1:16" x14ac:dyDescent="0.2">
      <c r="A25" s="19"/>
      <c r="B25" s="86"/>
      <c r="C25" s="87"/>
      <c r="D25" s="88"/>
      <c r="E25" s="89"/>
      <c r="F25" s="113"/>
      <c r="G25" s="90">
        <v>45351</v>
      </c>
      <c r="H25" s="108" t="str">
        <f t="shared" si="7"/>
        <v/>
      </c>
      <c r="I25" s="41"/>
      <c r="J25" s="27" t="str">
        <f t="shared" si="8"/>
        <v/>
      </c>
      <c r="K25" s="28" t="str">
        <f t="shared" si="9"/>
        <v/>
      </c>
      <c r="L25" s="108" t="str">
        <f t="shared" si="10"/>
        <v/>
      </c>
      <c r="M25" s="41"/>
      <c r="N25" s="32" t="str">
        <f t="shared" si="11"/>
        <v/>
      </c>
      <c r="O25" s="33" t="str">
        <f t="shared" si="12"/>
        <v/>
      </c>
      <c r="P25" s="34" t="str">
        <f t="shared" si="13"/>
        <v/>
      </c>
    </row>
    <row r="26" spans="1:16" x14ac:dyDescent="0.2">
      <c r="A26" s="19"/>
      <c r="B26" s="86"/>
      <c r="C26" s="87"/>
      <c r="D26" s="88"/>
      <c r="E26" s="89"/>
      <c r="F26" s="113"/>
      <c r="G26" s="90">
        <v>45351</v>
      </c>
      <c r="H26" s="108" t="str">
        <f t="shared" si="7"/>
        <v/>
      </c>
      <c r="I26" s="41"/>
      <c r="J26" s="27" t="str">
        <f t="shared" si="8"/>
        <v/>
      </c>
      <c r="K26" s="28" t="str">
        <f t="shared" si="9"/>
        <v/>
      </c>
      <c r="L26" s="108" t="str">
        <f t="shared" si="10"/>
        <v/>
      </c>
      <c r="M26" s="41"/>
      <c r="N26" s="32" t="str">
        <f t="shared" si="11"/>
        <v/>
      </c>
      <c r="O26" s="33" t="str">
        <f t="shared" si="12"/>
        <v/>
      </c>
      <c r="P26" s="34" t="str">
        <f t="shared" si="13"/>
        <v/>
      </c>
    </row>
    <row r="27" spans="1:16" x14ac:dyDescent="0.2">
      <c r="A27" s="19"/>
      <c r="B27" s="86"/>
      <c r="C27" s="87"/>
      <c r="D27" s="88"/>
      <c r="E27" s="89"/>
      <c r="F27" s="113"/>
      <c r="G27" s="90">
        <v>45351</v>
      </c>
      <c r="H27" s="108" t="str">
        <f t="shared" si="7"/>
        <v/>
      </c>
      <c r="I27" s="41"/>
      <c r="J27" s="27" t="str">
        <f t="shared" si="8"/>
        <v/>
      </c>
      <c r="K27" s="28" t="str">
        <f t="shared" si="9"/>
        <v/>
      </c>
      <c r="L27" s="108" t="str">
        <f t="shared" si="10"/>
        <v/>
      </c>
      <c r="M27" s="41"/>
      <c r="N27" s="32" t="str">
        <f t="shared" si="11"/>
        <v/>
      </c>
      <c r="O27" s="33" t="str">
        <f t="shared" si="12"/>
        <v/>
      </c>
      <c r="P27" s="34" t="str">
        <f t="shared" si="13"/>
        <v/>
      </c>
    </row>
    <row r="28" spans="1:16" x14ac:dyDescent="0.2">
      <c r="A28" s="19"/>
      <c r="B28" s="86"/>
      <c r="C28" s="87"/>
      <c r="D28" s="88"/>
      <c r="E28" s="89"/>
      <c r="F28" s="113"/>
      <c r="G28" s="90">
        <v>45351</v>
      </c>
      <c r="H28" s="108" t="str">
        <f t="shared" si="7"/>
        <v/>
      </c>
      <c r="I28" s="41"/>
      <c r="J28" s="27" t="str">
        <f t="shared" si="8"/>
        <v/>
      </c>
      <c r="K28" s="28" t="str">
        <f t="shared" si="9"/>
        <v/>
      </c>
      <c r="L28" s="108" t="str">
        <f t="shared" si="10"/>
        <v/>
      </c>
      <c r="M28" s="41"/>
      <c r="N28" s="32" t="str">
        <f t="shared" si="11"/>
        <v/>
      </c>
      <c r="O28" s="33" t="str">
        <f t="shared" si="12"/>
        <v/>
      </c>
      <c r="P28" s="34" t="str">
        <f t="shared" si="13"/>
        <v/>
      </c>
    </row>
    <row r="29" spans="1:16" x14ac:dyDescent="0.2">
      <c r="A29" s="110" t="s">
        <v>14</v>
      </c>
      <c r="B29" s="86"/>
      <c r="C29" s="87"/>
      <c r="D29" s="88"/>
      <c r="E29" s="89"/>
      <c r="F29" s="113"/>
      <c r="G29" s="90">
        <v>45351</v>
      </c>
      <c r="H29" s="108" t="str">
        <f t="shared" si="7"/>
        <v/>
      </c>
      <c r="I29" s="41"/>
      <c r="J29" s="27" t="str">
        <f t="shared" si="8"/>
        <v/>
      </c>
      <c r="K29" s="28" t="str">
        <f t="shared" si="9"/>
        <v/>
      </c>
      <c r="L29" s="108" t="str">
        <f t="shared" si="10"/>
        <v/>
      </c>
      <c r="M29" s="41"/>
      <c r="N29" s="32" t="str">
        <f t="shared" si="11"/>
        <v/>
      </c>
      <c r="O29" s="33" t="str">
        <f t="shared" si="12"/>
        <v/>
      </c>
      <c r="P29" s="34" t="str">
        <f t="shared" si="13"/>
        <v/>
      </c>
    </row>
    <row r="30" spans="1:16" hidden="1" x14ac:dyDescent="0.2">
      <c r="A30" s="19"/>
      <c r="B30" s="86"/>
      <c r="C30" s="87"/>
      <c r="D30" s="88"/>
      <c r="E30" s="89"/>
      <c r="F30" s="113"/>
      <c r="G30" s="90">
        <v>45351</v>
      </c>
      <c r="H30" s="108" t="str">
        <f t="shared" si="7"/>
        <v/>
      </c>
      <c r="I30" s="41"/>
      <c r="J30" s="27" t="str">
        <f t="shared" si="8"/>
        <v/>
      </c>
      <c r="K30" s="28" t="str">
        <f t="shared" si="9"/>
        <v/>
      </c>
      <c r="L30" s="108" t="str">
        <f t="shared" si="10"/>
        <v/>
      </c>
      <c r="M30" s="41"/>
      <c r="N30" s="32" t="str">
        <f t="shared" si="11"/>
        <v/>
      </c>
      <c r="O30" s="33" t="str">
        <f t="shared" si="12"/>
        <v/>
      </c>
      <c r="P30" s="34" t="str">
        <f t="shared" si="13"/>
        <v/>
      </c>
    </row>
    <row r="31" spans="1:16" hidden="1" x14ac:dyDescent="0.2">
      <c r="A31" s="19"/>
      <c r="B31" s="86"/>
      <c r="C31" s="87"/>
      <c r="D31" s="88"/>
      <c r="E31" s="89"/>
      <c r="F31" s="113"/>
      <c r="G31" s="90">
        <v>45351</v>
      </c>
      <c r="H31" s="108" t="str">
        <f t="shared" si="7"/>
        <v/>
      </c>
      <c r="I31" s="41"/>
      <c r="J31" s="27" t="str">
        <f t="shared" si="8"/>
        <v/>
      </c>
      <c r="K31" s="28" t="str">
        <f t="shared" si="9"/>
        <v/>
      </c>
      <c r="L31" s="108" t="str">
        <f t="shared" si="10"/>
        <v/>
      </c>
      <c r="M31" s="41"/>
      <c r="N31" s="32" t="str">
        <f t="shared" si="11"/>
        <v/>
      </c>
      <c r="O31" s="33" t="str">
        <f t="shared" si="12"/>
        <v/>
      </c>
      <c r="P31" s="34" t="str">
        <f t="shared" si="13"/>
        <v/>
      </c>
    </row>
    <row r="32" spans="1:16" hidden="1" x14ac:dyDescent="0.2">
      <c r="A32" s="19"/>
      <c r="B32" s="86"/>
      <c r="C32" s="87"/>
      <c r="D32" s="88"/>
      <c r="E32" s="89"/>
      <c r="F32" s="113"/>
      <c r="G32" s="90">
        <v>45351</v>
      </c>
      <c r="H32" s="108" t="str">
        <f t="shared" si="7"/>
        <v/>
      </c>
      <c r="I32" s="41"/>
      <c r="J32" s="27" t="str">
        <f t="shared" si="8"/>
        <v/>
      </c>
      <c r="K32" s="28" t="str">
        <f t="shared" si="9"/>
        <v/>
      </c>
      <c r="L32" s="108" t="str">
        <f t="shared" si="10"/>
        <v/>
      </c>
      <c r="M32" s="41"/>
      <c r="N32" s="32" t="str">
        <f t="shared" si="11"/>
        <v/>
      </c>
      <c r="O32" s="33" t="str">
        <f t="shared" si="12"/>
        <v/>
      </c>
      <c r="P32" s="34" t="str">
        <f t="shared" si="13"/>
        <v/>
      </c>
    </row>
    <row r="33" spans="1:16" hidden="1" x14ac:dyDescent="0.2">
      <c r="A33" s="19"/>
      <c r="B33" s="86"/>
      <c r="C33" s="87"/>
      <c r="D33" s="88"/>
      <c r="E33" s="89"/>
      <c r="F33" s="113"/>
      <c r="G33" s="90">
        <v>45351</v>
      </c>
      <c r="H33" s="108" t="str">
        <f t="shared" si="7"/>
        <v/>
      </c>
      <c r="I33" s="41"/>
      <c r="J33" s="27" t="str">
        <f t="shared" si="8"/>
        <v/>
      </c>
      <c r="K33" s="28" t="str">
        <f t="shared" si="9"/>
        <v/>
      </c>
      <c r="L33" s="108" t="str">
        <f t="shared" si="10"/>
        <v/>
      </c>
      <c r="M33" s="41"/>
      <c r="N33" s="32" t="str">
        <f t="shared" si="11"/>
        <v/>
      </c>
      <c r="O33" s="33" t="str">
        <f t="shared" si="12"/>
        <v/>
      </c>
      <c r="P33" s="34" t="str">
        <f t="shared" si="13"/>
        <v/>
      </c>
    </row>
    <row r="34" spans="1:16" hidden="1" x14ac:dyDescent="0.2">
      <c r="A34" s="19"/>
      <c r="B34" s="86"/>
      <c r="C34" s="87"/>
      <c r="D34" s="88"/>
      <c r="E34" s="89"/>
      <c r="F34" s="113"/>
      <c r="G34" s="90">
        <v>45351</v>
      </c>
      <c r="H34" s="108" t="str">
        <f t="shared" si="7"/>
        <v/>
      </c>
      <c r="I34" s="41"/>
      <c r="J34" s="27" t="str">
        <f t="shared" si="8"/>
        <v/>
      </c>
      <c r="K34" s="28" t="str">
        <f t="shared" si="9"/>
        <v/>
      </c>
      <c r="L34" s="108" t="str">
        <f t="shared" si="10"/>
        <v/>
      </c>
      <c r="M34" s="41"/>
      <c r="N34" s="32" t="str">
        <f t="shared" si="11"/>
        <v/>
      </c>
      <c r="O34" s="33" t="str">
        <f t="shared" si="12"/>
        <v/>
      </c>
      <c r="P34" s="34" t="str">
        <f t="shared" si="13"/>
        <v/>
      </c>
    </row>
    <row r="35" spans="1:16" hidden="1" x14ac:dyDescent="0.2">
      <c r="A35" s="19"/>
      <c r="B35" s="86"/>
      <c r="C35" s="87"/>
      <c r="D35" s="88"/>
      <c r="E35" s="89"/>
      <c r="F35" s="113"/>
      <c r="G35" s="90">
        <v>45351</v>
      </c>
      <c r="H35" s="108" t="str">
        <f t="shared" si="7"/>
        <v/>
      </c>
      <c r="I35" s="41"/>
      <c r="J35" s="27" t="str">
        <f t="shared" si="8"/>
        <v/>
      </c>
      <c r="K35" s="28" t="str">
        <f t="shared" si="9"/>
        <v/>
      </c>
      <c r="L35" s="108" t="str">
        <f t="shared" si="10"/>
        <v/>
      </c>
      <c r="M35" s="41"/>
      <c r="N35" s="32" t="str">
        <f t="shared" si="11"/>
        <v/>
      </c>
      <c r="O35" s="33" t="str">
        <f t="shared" si="12"/>
        <v/>
      </c>
      <c r="P35" s="34" t="str">
        <f t="shared" si="13"/>
        <v/>
      </c>
    </row>
    <row r="36" spans="1:16" hidden="1" x14ac:dyDescent="0.2">
      <c r="A36" s="19"/>
      <c r="B36" s="86"/>
      <c r="C36" s="87"/>
      <c r="D36" s="88"/>
      <c r="E36" s="89"/>
      <c r="F36" s="113"/>
      <c r="G36" s="90">
        <v>45351</v>
      </c>
      <c r="H36" s="108" t="str">
        <f t="shared" si="7"/>
        <v/>
      </c>
      <c r="I36" s="41"/>
      <c r="J36" s="27" t="str">
        <f t="shared" si="8"/>
        <v/>
      </c>
      <c r="K36" s="28" t="str">
        <f t="shared" si="9"/>
        <v/>
      </c>
      <c r="L36" s="108" t="str">
        <f t="shared" si="10"/>
        <v/>
      </c>
      <c r="M36" s="41"/>
      <c r="N36" s="32" t="str">
        <f t="shared" si="11"/>
        <v/>
      </c>
      <c r="O36" s="33" t="str">
        <f t="shared" si="12"/>
        <v/>
      </c>
      <c r="P36" s="34" t="str">
        <f t="shared" si="13"/>
        <v/>
      </c>
    </row>
    <row r="37" spans="1:16" hidden="1" x14ac:dyDescent="0.2">
      <c r="A37" s="19"/>
      <c r="B37" s="86"/>
      <c r="C37" s="87"/>
      <c r="D37" s="88"/>
      <c r="E37" s="89"/>
      <c r="F37" s="113"/>
      <c r="G37" s="90">
        <v>45351</v>
      </c>
      <c r="H37" s="108" t="str">
        <f t="shared" si="7"/>
        <v/>
      </c>
      <c r="I37" s="41"/>
      <c r="J37" s="27" t="str">
        <f t="shared" si="8"/>
        <v/>
      </c>
      <c r="K37" s="28" t="str">
        <f t="shared" si="9"/>
        <v/>
      </c>
      <c r="L37" s="108" t="str">
        <f t="shared" si="10"/>
        <v/>
      </c>
      <c r="M37" s="41"/>
      <c r="N37" s="32" t="str">
        <f t="shared" si="11"/>
        <v/>
      </c>
      <c r="O37" s="33" t="str">
        <f t="shared" si="12"/>
        <v/>
      </c>
      <c r="P37" s="34" t="str">
        <f t="shared" si="13"/>
        <v/>
      </c>
    </row>
    <row r="38" spans="1:16" hidden="1" x14ac:dyDescent="0.2">
      <c r="A38" s="114"/>
      <c r="B38" s="86"/>
      <c r="C38" s="87"/>
      <c r="D38" s="88"/>
      <c r="E38" s="89"/>
      <c r="F38" s="113"/>
      <c r="G38" s="90">
        <v>45351</v>
      </c>
      <c r="H38" s="108" t="str">
        <f t="shared" si="7"/>
        <v/>
      </c>
      <c r="I38" s="41"/>
      <c r="J38" s="27" t="str">
        <f t="shared" si="8"/>
        <v/>
      </c>
      <c r="K38" s="28" t="str">
        <f t="shared" si="9"/>
        <v/>
      </c>
      <c r="L38" s="108" t="str">
        <f t="shared" si="10"/>
        <v/>
      </c>
      <c r="M38" s="41"/>
      <c r="N38" s="32" t="str">
        <f t="shared" si="11"/>
        <v/>
      </c>
      <c r="O38" s="33" t="str">
        <f t="shared" si="12"/>
        <v/>
      </c>
      <c r="P38" s="34" t="str">
        <f t="shared" si="13"/>
        <v/>
      </c>
    </row>
    <row r="39" spans="1:16" hidden="1" x14ac:dyDescent="0.2">
      <c r="A39" s="19"/>
      <c r="B39" s="86"/>
      <c r="C39" s="87"/>
      <c r="D39" s="88"/>
      <c r="E39" s="89"/>
      <c r="F39" s="113"/>
      <c r="G39" s="90">
        <v>45351</v>
      </c>
      <c r="H39" s="108" t="str">
        <f t="shared" si="7"/>
        <v/>
      </c>
      <c r="I39" s="41"/>
      <c r="J39" s="27" t="str">
        <f t="shared" si="8"/>
        <v/>
      </c>
      <c r="K39" s="28" t="str">
        <f t="shared" si="9"/>
        <v/>
      </c>
      <c r="L39" s="108" t="str">
        <f t="shared" si="10"/>
        <v/>
      </c>
      <c r="M39" s="41"/>
      <c r="N39" s="32" t="str">
        <f t="shared" si="11"/>
        <v/>
      </c>
      <c r="O39" s="33" t="str">
        <f t="shared" si="12"/>
        <v/>
      </c>
      <c r="P39" s="34" t="str">
        <f t="shared" si="13"/>
        <v/>
      </c>
    </row>
    <row r="40" spans="1:16" hidden="1" x14ac:dyDescent="0.2">
      <c r="A40" s="19"/>
      <c r="B40" s="86"/>
      <c r="C40" s="87"/>
      <c r="D40" s="88"/>
      <c r="E40" s="89"/>
      <c r="F40" s="113"/>
      <c r="G40" s="90">
        <v>45351</v>
      </c>
      <c r="H40" s="108" t="str">
        <f t="shared" si="7"/>
        <v/>
      </c>
      <c r="I40" s="41"/>
      <c r="J40" s="27" t="str">
        <f t="shared" si="8"/>
        <v/>
      </c>
      <c r="K40" s="28" t="str">
        <f t="shared" si="9"/>
        <v/>
      </c>
      <c r="L40" s="108" t="str">
        <f t="shared" si="10"/>
        <v/>
      </c>
      <c r="M40" s="41"/>
      <c r="N40" s="32" t="str">
        <f t="shared" si="11"/>
        <v/>
      </c>
      <c r="O40" s="33" t="str">
        <f t="shared" si="12"/>
        <v/>
      </c>
      <c r="P40" s="34" t="str">
        <f t="shared" si="13"/>
        <v/>
      </c>
    </row>
    <row r="41" spans="1:16" hidden="1" x14ac:dyDescent="0.2">
      <c r="A41" s="19"/>
      <c r="B41" s="86"/>
      <c r="C41" s="87"/>
      <c r="D41" s="88"/>
      <c r="E41" s="89"/>
      <c r="F41" s="113"/>
      <c r="G41" s="90">
        <v>45351</v>
      </c>
      <c r="H41" s="108" t="str">
        <f t="shared" si="7"/>
        <v/>
      </c>
      <c r="I41" s="41"/>
      <c r="J41" s="27" t="str">
        <f t="shared" si="8"/>
        <v/>
      </c>
      <c r="K41" s="28" t="str">
        <f t="shared" si="9"/>
        <v/>
      </c>
      <c r="L41" s="108" t="str">
        <f t="shared" si="10"/>
        <v/>
      </c>
      <c r="M41" s="41"/>
      <c r="N41" s="32" t="str">
        <f t="shared" si="11"/>
        <v/>
      </c>
      <c r="O41" s="33" t="str">
        <f t="shared" si="12"/>
        <v/>
      </c>
      <c r="P41" s="34" t="str">
        <f t="shared" si="13"/>
        <v/>
      </c>
    </row>
    <row r="42" spans="1:16" hidden="1" x14ac:dyDescent="0.2">
      <c r="A42" s="19"/>
      <c r="B42" s="86"/>
      <c r="C42" s="87"/>
      <c r="D42" s="88"/>
      <c r="E42" s="89"/>
      <c r="F42" s="113"/>
      <c r="G42" s="90">
        <v>45351</v>
      </c>
      <c r="H42" s="108" t="str">
        <f t="shared" si="7"/>
        <v/>
      </c>
      <c r="I42" s="41"/>
      <c r="J42" s="27" t="str">
        <f t="shared" si="8"/>
        <v/>
      </c>
      <c r="K42" s="28" t="str">
        <f t="shared" si="9"/>
        <v/>
      </c>
      <c r="L42" s="108" t="str">
        <f t="shared" si="10"/>
        <v/>
      </c>
      <c r="M42" s="41"/>
      <c r="N42" s="32" t="str">
        <f t="shared" si="11"/>
        <v/>
      </c>
      <c r="O42" s="33" t="str">
        <f t="shared" si="12"/>
        <v/>
      </c>
      <c r="P42" s="34" t="str">
        <f t="shared" si="13"/>
        <v/>
      </c>
    </row>
    <row r="43" spans="1:16" hidden="1" x14ac:dyDescent="0.2">
      <c r="A43" s="19"/>
      <c r="B43" s="86"/>
      <c r="C43" s="87"/>
      <c r="D43" s="88"/>
      <c r="E43" s="89"/>
      <c r="F43" s="113"/>
      <c r="G43" s="90">
        <v>45351</v>
      </c>
      <c r="H43" s="108" t="str">
        <f t="shared" si="7"/>
        <v/>
      </c>
      <c r="I43" s="41"/>
      <c r="J43" s="27" t="str">
        <f t="shared" si="8"/>
        <v/>
      </c>
      <c r="K43" s="28" t="str">
        <f t="shared" si="9"/>
        <v/>
      </c>
      <c r="L43" s="108" t="str">
        <f t="shared" si="10"/>
        <v/>
      </c>
      <c r="M43" s="41"/>
      <c r="N43" s="32" t="str">
        <f t="shared" si="11"/>
        <v/>
      </c>
      <c r="O43" s="33" t="str">
        <f t="shared" si="12"/>
        <v/>
      </c>
      <c r="P43" s="34" t="str">
        <f t="shared" si="13"/>
        <v/>
      </c>
    </row>
    <row r="44" spans="1:16" hidden="1" x14ac:dyDescent="0.2">
      <c r="A44" s="109"/>
      <c r="B44" s="86"/>
      <c r="C44" s="87"/>
      <c r="D44" s="88"/>
      <c r="E44" s="89"/>
      <c r="F44" s="113"/>
      <c r="G44" s="90">
        <v>45351</v>
      </c>
      <c r="H44" s="108" t="str">
        <f t="shared" si="7"/>
        <v/>
      </c>
      <c r="I44" s="41"/>
      <c r="J44" s="27" t="str">
        <f t="shared" si="8"/>
        <v/>
      </c>
      <c r="K44" s="28" t="str">
        <f t="shared" si="9"/>
        <v/>
      </c>
      <c r="L44" s="108" t="str">
        <f t="shared" si="10"/>
        <v/>
      </c>
      <c r="M44" s="41"/>
      <c r="N44" s="32" t="str">
        <f t="shared" si="11"/>
        <v/>
      </c>
      <c r="O44" s="33" t="str">
        <f t="shared" si="12"/>
        <v/>
      </c>
      <c r="P44" s="34" t="str">
        <f t="shared" si="13"/>
        <v/>
      </c>
    </row>
    <row r="45" spans="1:16" hidden="1" x14ac:dyDescent="0.2">
      <c r="A45" s="19"/>
      <c r="B45" s="86"/>
      <c r="C45" s="87"/>
      <c r="D45" s="88"/>
      <c r="E45" s="89"/>
      <c r="F45" s="113"/>
      <c r="G45" s="90">
        <v>45351</v>
      </c>
      <c r="H45" s="108" t="str">
        <f t="shared" si="7"/>
        <v/>
      </c>
      <c r="I45" s="41"/>
      <c r="J45" s="27" t="str">
        <f t="shared" si="8"/>
        <v/>
      </c>
      <c r="K45" s="28" t="str">
        <f t="shared" si="9"/>
        <v/>
      </c>
      <c r="L45" s="108" t="str">
        <f t="shared" si="10"/>
        <v/>
      </c>
      <c r="M45" s="41"/>
      <c r="N45" s="32" t="str">
        <f t="shared" si="11"/>
        <v/>
      </c>
      <c r="O45" s="33" t="str">
        <f t="shared" si="12"/>
        <v/>
      </c>
      <c r="P45" s="34" t="str">
        <f t="shared" si="13"/>
        <v/>
      </c>
    </row>
    <row r="46" spans="1:16" hidden="1" x14ac:dyDescent="0.2">
      <c r="A46" s="19"/>
      <c r="B46" s="86"/>
      <c r="C46" s="87"/>
      <c r="D46" s="88"/>
      <c r="E46" s="89"/>
      <c r="F46" s="113"/>
      <c r="G46" s="90">
        <v>45351</v>
      </c>
      <c r="H46" s="108" t="str">
        <f t="shared" si="7"/>
        <v/>
      </c>
      <c r="I46" s="41"/>
      <c r="J46" s="27" t="str">
        <f t="shared" si="8"/>
        <v/>
      </c>
      <c r="K46" s="28" t="str">
        <f t="shared" si="9"/>
        <v/>
      </c>
      <c r="L46" s="108" t="str">
        <f t="shared" si="10"/>
        <v/>
      </c>
      <c r="M46" s="41"/>
      <c r="N46" s="32" t="str">
        <f t="shared" si="11"/>
        <v/>
      </c>
      <c r="O46" s="33" t="str">
        <f t="shared" si="12"/>
        <v/>
      </c>
      <c r="P46" s="34" t="str">
        <f t="shared" si="13"/>
        <v/>
      </c>
    </row>
    <row r="47" spans="1:16" hidden="1" x14ac:dyDescent="0.2">
      <c r="A47" s="19"/>
      <c r="B47" s="86"/>
      <c r="C47" s="87"/>
      <c r="D47" s="88"/>
      <c r="E47" s="89"/>
      <c r="F47" s="113"/>
      <c r="G47" s="90">
        <v>45351</v>
      </c>
      <c r="H47" s="108" t="str">
        <f t="shared" si="7"/>
        <v/>
      </c>
      <c r="I47" s="41"/>
      <c r="J47" s="27" t="str">
        <f t="shared" si="8"/>
        <v/>
      </c>
      <c r="K47" s="28" t="str">
        <f t="shared" si="9"/>
        <v/>
      </c>
      <c r="L47" s="108" t="str">
        <f t="shared" si="10"/>
        <v/>
      </c>
      <c r="M47" s="41"/>
      <c r="N47" s="32" t="str">
        <f t="shared" si="11"/>
        <v/>
      </c>
      <c r="O47" s="33" t="str">
        <f t="shared" si="12"/>
        <v/>
      </c>
      <c r="P47" s="34" t="str">
        <f t="shared" si="13"/>
        <v/>
      </c>
    </row>
    <row r="48" spans="1:16" hidden="1" x14ac:dyDescent="0.2">
      <c r="A48" s="19"/>
      <c r="B48" s="86"/>
      <c r="C48" s="87"/>
      <c r="D48" s="88"/>
      <c r="E48" s="89"/>
      <c r="F48" s="113"/>
      <c r="G48" s="90">
        <v>45351</v>
      </c>
      <c r="H48" s="108" t="str">
        <f t="shared" si="7"/>
        <v/>
      </c>
      <c r="I48" s="41"/>
      <c r="J48" s="27" t="str">
        <f t="shared" si="8"/>
        <v/>
      </c>
      <c r="K48" s="28" t="str">
        <f t="shared" si="9"/>
        <v/>
      </c>
      <c r="L48" s="108" t="str">
        <f t="shared" si="10"/>
        <v/>
      </c>
      <c r="M48" s="41"/>
      <c r="N48" s="32" t="str">
        <f t="shared" si="11"/>
        <v/>
      </c>
      <c r="O48" s="33" t="str">
        <f t="shared" si="12"/>
        <v/>
      </c>
      <c r="P48" s="34" t="str">
        <f t="shared" si="13"/>
        <v/>
      </c>
    </row>
    <row r="49" spans="1:23" hidden="1" x14ac:dyDescent="0.2">
      <c r="A49" s="19"/>
      <c r="B49" s="86"/>
      <c r="C49" s="87"/>
      <c r="D49" s="88"/>
      <c r="E49" s="89"/>
      <c r="F49" s="113"/>
      <c r="G49" s="90">
        <v>45351</v>
      </c>
      <c r="H49" s="108" t="str">
        <f t="shared" si="7"/>
        <v/>
      </c>
      <c r="I49" s="41"/>
      <c r="J49" s="27" t="str">
        <f t="shared" si="8"/>
        <v/>
      </c>
      <c r="K49" s="28" t="str">
        <f t="shared" si="9"/>
        <v/>
      </c>
      <c r="L49" s="108" t="str">
        <f t="shared" si="10"/>
        <v/>
      </c>
      <c r="M49" s="41"/>
      <c r="N49" s="32" t="str">
        <f t="shared" si="11"/>
        <v/>
      </c>
      <c r="O49" s="33" t="str">
        <f t="shared" si="12"/>
        <v/>
      </c>
      <c r="P49" s="34" t="str">
        <f t="shared" si="13"/>
        <v/>
      </c>
    </row>
    <row r="50" spans="1:23" hidden="1" x14ac:dyDescent="0.2">
      <c r="A50" s="19"/>
      <c r="B50" s="86"/>
      <c r="C50" s="87"/>
      <c r="D50" s="88"/>
      <c r="E50" s="89"/>
      <c r="F50" s="113"/>
      <c r="G50" s="90">
        <v>45351</v>
      </c>
      <c r="H50" s="108" t="str">
        <f t="shared" si="7"/>
        <v/>
      </c>
      <c r="I50" s="41"/>
      <c r="J50" s="27" t="str">
        <f t="shared" si="8"/>
        <v/>
      </c>
      <c r="K50" s="28" t="str">
        <f t="shared" si="9"/>
        <v/>
      </c>
      <c r="L50" s="108" t="str">
        <f t="shared" si="10"/>
        <v/>
      </c>
      <c r="M50" s="41"/>
      <c r="N50" s="32" t="str">
        <f t="shared" si="11"/>
        <v/>
      </c>
      <c r="O50" s="33" t="str">
        <f t="shared" si="12"/>
        <v/>
      </c>
      <c r="P50" s="34" t="str">
        <f t="shared" si="13"/>
        <v/>
      </c>
    </row>
    <row r="51" spans="1:23" hidden="1" x14ac:dyDescent="0.2">
      <c r="A51" s="19"/>
      <c r="B51" s="86"/>
      <c r="C51" s="87"/>
      <c r="D51" s="88"/>
      <c r="E51" s="89"/>
      <c r="F51" s="113"/>
      <c r="G51" s="90">
        <v>45351</v>
      </c>
      <c r="H51" s="108" t="str">
        <f t="shared" si="7"/>
        <v/>
      </c>
      <c r="I51" s="41"/>
      <c r="J51" s="27" t="str">
        <f t="shared" si="8"/>
        <v/>
      </c>
      <c r="K51" s="28" t="str">
        <f t="shared" si="9"/>
        <v/>
      </c>
      <c r="L51" s="108" t="str">
        <f t="shared" si="10"/>
        <v/>
      </c>
      <c r="M51" s="41"/>
      <c r="N51" s="32" t="str">
        <f t="shared" si="11"/>
        <v/>
      </c>
      <c r="O51" s="33" t="str">
        <f t="shared" si="12"/>
        <v/>
      </c>
      <c r="P51" s="34" t="str">
        <f t="shared" si="13"/>
        <v/>
      </c>
    </row>
    <row r="52" spans="1:23" hidden="1" x14ac:dyDescent="0.2">
      <c r="A52" s="19"/>
      <c r="B52" s="86"/>
      <c r="C52" s="87"/>
      <c r="D52" s="88"/>
      <c r="E52" s="89"/>
      <c r="F52" s="113"/>
      <c r="G52" s="90">
        <v>45351</v>
      </c>
      <c r="H52" s="108" t="str">
        <f t="shared" si="7"/>
        <v/>
      </c>
      <c r="I52" s="41"/>
      <c r="J52" s="27" t="str">
        <f t="shared" si="8"/>
        <v/>
      </c>
      <c r="K52" s="28" t="str">
        <f t="shared" si="9"/>
        <v/>
      </c>
      <c r="L52" s="108" t="str">
        <f t="shared" si="10"/>
        <v/>
      </c>
      <c r="M52" s="41"/>
      <c r="N52" s="32" t="str">
        <f t="shared" si="11"/>
        <v/>
      </c>
      <c r="O52" s="33" t="str">
        <f t="shared" si="12"/>
        <v/>
      </c>
      <c r="P52" s="34" t="str">
        <f t="shared" si="13"/>
        <v/>
      </c>
    </row>
    <row r="53" spans="1:23" hidden="1" x14ac:dyDescent="0.2">
      <c r="A53" s="19"/>
      <c r="B53" s="86"/>
      <c r="C53" s="87"/>
      <c r="D53" s="88"/>
      <c r="E53" s="89"/>
      <c r="F53" s="113"/>
      <c r="G53" s="90">
        <v>45351</v>
      </c>
      <c r="H53" s="108" t="str">
        <f t="shared" si="7"/>
        <v/>
      </c>
      <c r="I53" s="41"/>
      <c r="J53" s="27" t="str">
        <f t="shared" si="8"/>
        <v/>
      </c>
      <c r="K53" s="28" t="str">
        <f t="shared" si="9"/>
        <v/>
      </c>
      <c r="L53" s="108" t="str">
        <f t="shared" si="10"/>
        <v/>
      </c>
      <c r="M53" s="41"/>
      <c r="N53" s="32" t="str">
        <f t="shared" si="11"/>
        <v/>
      </c>
      <c r="O53" s="33" t="str">
        <f t="shared" si="12"/>
        <v/>
      </c>
      <c r="P53" s="34" t="str">
        <f t="shared" si="13"/>
        <v/>
      </c>
    </row>
    <row r="54" spans="1:23" x14ac:dyDescent="0.2">
      <c r="A54" s="110" t="s">
        <v>15</v>
      </c>
      <c r="B54" s="86"/>
      <c r="C54" s="87"/>
      <c r="D54" s="88"/>
      <c r="E54" s="89"/>
      <c r="F54" s="113"/>
      <c r="G54" s="90">
        <v>45351</v>
      </c>
      <c r="H54" s="108" t="str">
        <f t="shared" si="7"/>
        <v/>
      </c>
      <c r="I54" s="41"/>
      <c r="J54" s="27" t="str">
        <f t="shared" si="8"/>
        <v/>
      </c>
      <c r="K54" s="28" t="str">
        <f t="shared" si="9"/>
        <v/>
      </c>
      <c r="L54" s="108" t="str">
        <f t="shared" si="10"/>
        <v/>
      </c>
      <c r="M54" s="41"/>
      <c r="N54" s="32" t="str">
        <f t="shared" si="11"/>
        <v/>
      </c>
      <c r="O54" s="33" t="str">
        <f t="shared" si="12"/>
        <v/>
      </c>
      <c r="P54" s="34" t="str">
        <f t="shared" si="13"/>
        <v/>
      </c>
    </row>
    <row r="55" spans="1:23" s="6" customFormat="1" x14ac:dyDescent="0.2">
      <c r="A55" s="91"/>
      <c r="B55" s="22" t="s">
        <v>16</v>
      </c>
      <c r="C55" s="228"/>
      <c r="D55" s="229"/>
      <c r="E55" s="229"/>
      <c r="F55" s="229"/>
      <c r="G55" s="229"/>
      <c r="H55" s="229"/>
      <c r="I55" s="229"/>
      <c r="J55" s="230"/>
      <c r="K55" s="29">
        <f>SUM(K12:K54)</f>
        <v>0</v>
      </c>
      <c r="L55" s="231"/>
      <c r="M55" s="232"/>
      <c r="N55" s="233"/>
      <c r="O55" s="35">
        <f>SUM(O12:O54)</f>
        <v>0</v>
      </c>
      <c r="P55" s="36">
        <f>SUM(P12:P54)</f>
        <v>0</v>
      </c>
    </row>
    <row r="56" spans="1:23" x14ac:dyDescent="0.2">
      <c r="A56" s="19"/>
      <c r="B56" s="216" t="s">
        <v>17</v>
      </c>
      <c r="C56" s="217"/>
      <c r="D56" s="218"/>
      <c r="E56" s="222">
        <v>0.2</v>
      </c>
      <c r="F56" s="223"/>
      <c r="G56" s="223"/>
      <c r="H56" s="223"/>
      <c r="I56" s="223"/>
      <c r="J56" s="224"/>
      <c r="K56" s="30">
        <f>K55*E56</f>
        <v>0</v>
      </c>
      <c r="L56" s="225"/>
      <c r="M56" s="226"/>
      <c r="N56" s="227"/>
      <c r="O56" s="99">
        <f>O55*E56</f>
        <v>0</v>
      </c>
      <c r="P56" s="37">
        <f>P55*E56</f>
        <v>0</v>
      </c>
    </row>
    <row r="57" spans="1:23" s="6" customFormat="1" ht="13.5" thickBot="1" x14ac:dyDescent="0.25">
      <c r="A57" s="71"/>
      <c r="B57" s="251" t="s">
        <v>18</v>
      </c>
      <c r="C57" s="252"/>
      <c r="D57" s="252"/>
      <c r="E57" s="252"/>
      <c r="F57" s="252"/>
      <c r="G57" s="252"/>
      <c r="H57" s="252"/>
      <c r="I57" s="252"/>
      <c r="J57" s="253"/>
      <c r="K57" s="31">
        <f>K55+K56</f>
        <v>0</v>
      </c>
      <c r="L57" s="92"/>
      <c r="M57" s="93"/>
      <c r="N57" s="93"/>
      <c r="O57" s="100">
        <f>O55+O56</f>
        <v>0</v>
      </c>
      <c r="P57" s="101">
        <f>P55+P56</f>
        <v>0</v>
      </c>
    </row>
    <row r="58" spans="1:23" x14ac:dyDescent="0.2">
      <c r="A58" s="19"/>
      <c r="B58" s="245" t="s">
        <v>19</v>
      </c>
      <c r="C58" s="246"/>
      <c r="D58" s="246"/>
      <c r="E58" s="246"/>
      <c r="F58" s="246"/>
      <c r="G58" s="246"/>
      <c r="H58" s="246"/>
      <c r="I58" s="246"/>
      <c r="J58" s="246"/>
      <c r="K58" s="246"/>
      <c r="L58" s="246"/>
      <c r="M58" s="246"/>
      <c r="N58" s="246"/>
      <c r="O58" s="246"/>
      <c r="P58" s="247"/>
    </row>
    <row r="59" spans="1:23" x14ac:dyDescent="0.2">
      <c r="A59" s="19"/>
      <c r="B59" s="25" t="s">
        <v>11</v>
      </c>
      <c r="C59" s="44" t="s">
        <v>12</v>
      </c>
      <c r="D59" s="43" t="s">
        <v>13</v>
      </c>
      <c r="E59" s="254"/>
      <c r="F59" s="255"/>
      <c r="G59" s="255"/>
      <c r="H59" s="255"/>
      <c r="I59" s="255"/>
      <c r="J59" s="255"/>
      <c r="K59" s="255"/>
      <c r="L59" s="255"/>
      <c r="M59" s="255"/>
      <c r="N59" s="255"/>
      <c r="O59" s="255"/>
      <c r="P59" s="256"/>
    </row>
    <row r="60" spans="1:23" x14ac:dyDescent="0.2">
      <c r="A60" s="19"/>
      <c r="B60" s="86"/>
      <c r="C60" s="87"/>
      <c r="D60" s="88"/>
      <c r="E60" s="89"/>
      <c r="F60" s="105"/>
      <c r="G60" s="90">
        <v>45350</v>
      </c>
      <c r="H60" s="26" t="str">
        <f t="shared" ref="H60:H68" si="14">IF(F60&lt;&gt;0,(DATEDIF(F60,G60,"M")+1)/12,"")</f>
        <v/>
      </c>
      <c r="I60" s="107"/>
      <c r="J60" s="27" t="str">
        <f t="shared" ref="J60:J68" si="15">IF(F60="","",H60*I60)</f>
        <v/>
      </c>
      <c r="K60" s="28" t="str">
        <f t="shared" ref="K60:K67" si="16">IF(F60="","",ROUND(E60*J60,0))</f>
        <v/>
      </c>
      <c r="L60" s="26" t="str">
        <f t="shared" ref="L60:L62" si="17">H60</f>
        <v/>
      </c>
      <c r="M60" s="112"/>
      <c r="N60" s="32" t="str">
        <f t="shared" ref="N60:N62" si="18">IF(F60="","",L60*M60)</f>
        <v/>
      </c>
      <c r="O60" s="33" t="str">
        <f t="shared" ref="O60:O67" si="19">IF(F60="","",ROUND(E60*N60,0))</f>
        <v/>
      </c>
      <c r="P60" s="34" t="str">
        <f t="shared" ref="P60:P67" si="20">IF(F60="","",K60+O60)</f>
        <v/>
      </c>
    </row>
    <row r="61" spans="1:23" x14ac:dyDescent="0.2">
      <c r="A61" s="19"/>
      <c r="B61" s="86"/>
      <c r="C61" s="87"/>
      <c r="D61" s="88"/>
      <c r="E61" s="89"/>
      <c r="F61" s="105"/>
      <c r="G61" s="90">
        <v>45350</v>
      </c>
      <c r="H61" s="26" t="str">
        <f t="shared" si="14"/>
        <v/>
      </c>
      <c r="I61" s="107"/>
      <c r="J61" s="27" t="str">
        <f t="shared" si="15"/>
        <v/>
      </c>
      <c r="K61" s="28" t="str">
        <f t="shared" si="16"/>
        <v/>
      </c>
      <c r="L61" s="26" t="str">
        <f t="shared" si="17"/>
        <v/>
      </c>
      <c r="M61" s="112"/>
      <c r="N61" s="32" t="str">
        <f t="shared" si="18"/>
        <v/>
      </c>
      <c r="O61" s="33" t="str">
        <f t="shared" si="19"/>
        <v/>
      </c>
      <c r="P61" s="34" t="str">
        <f t="shared" si="20"/>
        <v/>
      </c>
    </row>
    <row r="62" spans="1:23" x14ac:dyDescent="0.2">
      <c r="A62" s="111" t="s">
        <v>14</v>
      </c>
      <c r="B62" s="86"/>
      <c r="C62" s="87"/>
      <c r="D62" s="88"/>
      <c r="E62" s="89"/>
      <c r="F62" s="105"/>
      <c r="G62" s="90">
        <v>45350</v>
      </c>
      <c r="H62" s="26" t="str">
        <f t="shared" si="14"/>
        <v/>
      </c>
      <c r="I62" s="107"/>
      <c r="J62" s="27" t="str">
        <f t="shared" si="15"/>
        <v/>
      </c>
      <c r="K62" s="28" t="str">
        <f t="shared" si="16"/>
        <v/>
      </c>
      <c r="L62" s="26" t="str">
        <f t="shared" si="17"/>
        <v/>
      </c>
      <c r="M62" s="112"/>
      <c r="N62" s="32" t="str">
        <f t="shared" si="18"/>
        <v/>
      </c>
      <c r="O62" s="33" t="str">
        <f t="shared" si="19"/>
        <v/>
      </c>
      <c r="P62" s="34" t="str">
        <f t="shared" si="20"/>
        <v/>
      </c>
      <c r="W62" s="62"/>
    </row>
    <row r="63" spans="1:23" hidden="1" x14ac:dyDescent="0.2">
      <c r="A63" s="19"/>
      <c r="B63" s="86"/>
      <c r="C63" s="87"/>
      <c r="D63" s="88"/>
      <c r="E63" s="89"/>
      <c r="F63" s="42"/>
      <c r="G63" s="90">
        <v>45350</v>
      </c>
      <c r="H63" s="108" t="str">
        <f>IF(F63&lt;&gt;0,(DATEDIF(F63,G63,"M")+1)/12,"")</f>
        <v/>
      </c>
      <c r="I63" s="107"/>
      <c r="J63" s="27" t="str">
        <f>IF(F63="","",H63*I63)</f>
        <v/>
      </c>
      <c r="K63" s="28" t="str">
        <f t="shared" si="16"/>
        <v/>
      </c>
      <c r="L63" s="108" t="str">
        <f>H63</f>
        <v/>
      </c>
      <c r="M63" s="112"/>
      <c r="N63" s="32" t="str">
        <f>IF(F63="","",L63*M63)</f>
        <v/>
      </c>
      <c r="O63" s="33" t="str">
        <f t="shared" si="19"/>
        <v/>
      </c>
      <c r="P63" s="34" t="str">
        <f t="shared" si="20"/>
        <v/>
      </c>
    </row>
    <row r="64" spans="1:23" hidden="1" x14ac:dyDescent="0.2">
      <c r="A64" s="19"/>
      <c r="B64" s="86"/>
      <c r="C64" s="87"/>
      <c r="D64" s="88"/>
      <c r="E64" s="89"/>
      <c r="F64" s="42"/>
      <c r="G64" s="90">
        <v>45350</v>
      </c>
      <c r="H64" s="108" t="str">
        <f>IF(F64&lt;&gt;0,(DATEDIF(F64,G64,"M")+1)/12,"")</f>
        <v/>
      </c>
      <c r="I64" s="41"/>
      <c r="J64" s="27" t="str">
        <f>IF(F64="","",H64*I64)</f>
        <v/>
      </c>
      <c r="K64" s="28" t="str">
        <f t="shared" si="16"/>
        <v/>
      </c>
      <c r="L64" s="108" t="str">
        <f>H64</f>
        <v/>
      </c>
      <c r="M64" s="41"/>
      <c r="N64" s="32" t="str">
        <f>IF(F64="","",L64*M64)</f>
        <v/>
      </c>
      <c r="O64" s="33" t="str">
        <f t="shared" si="19"/>
        <v/>
      </c>
      <c r="P64" s="34" t="str">
        <f t="shared" si="20"/>
        <v/>
      </c>
    </row>
    <row r="65" spans="1:16" hidden="1" x14ac:dyDescent="0.2">
      <c r="A65" s="19"/>
      <c r="B65" s="86"/>
      <c r="C65" s="87"/>
      <c r="D65" s="88"/>
      <c r="E65" s="89"/>
      <c r="F65" s="42"/>
      <c r="G65" s="90">
        <v>45350</v>
      </c>
      <c r="H65" s="108" t="str">
        <f>IF(F65&lt;&gt;0,(DATEDIF(F65,G65,"M")+1)/12,"")</f>
        <v/>
      </c>
      <c r="I65" s="41"/>
      <c r="J65" s="27" t="str">
        <f>IF(F65="","",H65*I65)</f>
        <v/>
      </c>
      <c r="K65" s="28" t="str">
        <f t="shared" si="16"/>
        <v/>
      </c>
      <c r="L65" s="108" t="str">
        <f>H65</f>
        <v/>
      </c>
      <c r="M65" s="41"/>
      <c r="N65" s="32" t="str">
        <f>IF(F65="","",L65*M65)</f>
        <v/>
      </c>
      <c r="O65" s="33" t="str">
        <f t="shared" si="19"/>
        <v/>
      </c>
      <c r="P65" s="34" t="str">
        <f t="shared" si="20"/>
        <v/>
      </c>
    </row>
    <row r="66" spans="1:16" hidden="1" x14ac:dyDescent="0.2">
      <c r="A66" s="19"/>
      <c r="B66" s="86"/>
      <c r="C66" s="87"/>
      <c r="D66" s="88"/>
      <c r="E66" s="89"/>
      <c r="F66" s="42"/>
      <c r="G66" s="90">
        <v>45350</v>
      </c>
      <c r="H66" s="108" t="str">
        <f>IF(F66&lt;&gt;0,(DATEDIF(F66,G66,"M")+1)/12,"")</f>
        <v/>
      </c>
      <c r="I66" s="41"/>
      <c r="J66" s="27" t="str">
        <f>IF(F66="","",H66*I66)</f>
        <v/>
      </c>
      <c r="K66" s="28" t="str">
        <f t="shared" si="16"/>
        <v/>
      </c>
      <c r="L66" s="108" t="str">
        <f>H66</f>
        <v/>
      </c>
      <c r="M66" s="41"/>
      <c r="N66" s="32" t="str">
        <f>IF(F66="","",L66*M66)</f>
        <v/>
      </c>
      <c r="O66" s="33" t="str">
        <f t="shared" si="19"/>
        <v/>
      </c>
      <c r="P66" s="34" t="str">
        <f t="shared" si="20"/>
        <v/>
      </c>
    </row>
    <row r="67" spans="1:16" hidden="1" x14ac:dyDescent="0.2">
      <c r="A67" s="19"/>
      <c r="B67" s="86"/>
      <c r="C67" s="87"/>
      <c r="D67" s="88"/>
      <c r="E67" s="89"/>
      <c r="F67" s="42"/>
      <c r="G67" s="90">
        <v>45350</v>
      </c>
      <c r="H67" s="108" t="str">
        <f>IF(F67&lt;&gt;0,(DATEDIF(F67,G67,"M")+1)/12,"")</f>
        <v/>
      </c>
      <c r="I67" s="41"/>
      <c r="J67" s="27" t="str">
        <f>IF(F67="","",H67*I67)</f>
        <v/>
      </c>
      <c r="K67" s="28" t="str">
        <f t="shared" si="16"/>
        <v/>
      </c>
      <c r="L67" s="108" t="str">
        <f>H67</f>
        <v/>
      </c>
      <c r="M67" s="41"/>
      <c r="N67" s="32" t="str">
        <f>IF(F67="","",L67*M67)</f>
        <v/>
      </c>
      <c r="O67" s="33" t="str">
        <f t="shared" si="19"/>
        <v/>
      </c>
      <c r="P67" s="34" t="str">
        <f t="shared" si="20"/>
        <v/>
      </c>
    </row>
    <row r="68" spans="1:16" s="6" customFormat="1" x14ac:dyDescent="0.2">
      <c r="A68" s="111" t="s">
        <v>15</v>
      </c>
      <c r="B68" s="22" t="s">
        <v>20</v>
      </c>
      <c r="C68" s="228"/>
      <c r="D68" s="229"/>
      <c r="E68" s="229"/>
      <c r="F68" s="229"/>
      <c r="G68" s="229">
        <v>45350</v>
      </c>
      <c r="H68" s="229" t="str">
        <f t="shared" si="14"/>
        <v/>
      </c>
      <c r="I68" s="229"/>
      <c r="J68" s="230" t="str">
        <f t="shared" si="15"/>
        <v/>
      </c>
      <c r="K68" s="29">
        <f>SUM(K60:K67)</f>
        <v>0</v>
      </c>
      <c r="L68" s="257"/>
      <c r="M68" s="258"/>
      <c r="N68" s="259">
        <f>SUM(N60:N67)</f>
        <v>0</v>
      </c>
      <c r="O68" s="35">
        <f>SUM(O60:O67)</f>
        <v>0</v>
      </c>
      <c r="P68" s="36">
        <f>SUM(P60:P67)</f>
        <v>0</v>
      </c>
    </row>
    <row r="69" spans="1:16" x14ac:dyDescent="0.2">
      <c r="A69" s="19"/>
      <c r="B69" s="219" t="s">
        <v>17</v>
      </c>
      <c r="C69" s="220"/>
      <c r="D69" s="221"/>
      <c r="E69" s="222">
        <v>0.2</v>
      </c>
      <c r="F69" s="223"/>
      <c r="G69" s="223"/>
      <c r="H69" s="223"/>
      <c r="I69" s="223"/>
      <c r="J69" s="224"/>
      <c r="K69" s="30">
        <f>K68*E69</f>
        <v>0</v>
      </c>
      <c r="L69" s="63"/>
      <c r="M69" s="64"/>
      <c r="N69" s="64"/>
      <c r="O69" s="99">
        <f>O68*E69</f>
        <v>0</v>
      </c>
      <c r="P69" s="37">
        <f>P68*E69</f>
        <v>0</v>
      </c>
    </row>
    <row r="70" spans="1:16" s="6" customFormat="1" ht="13.5" thickBot="1" x14ac:dyDescent="0.25">
      <c r="A70" s="71"/>
      <c r="B70" s="260" t="s">
        <v>21</v>
      </c>
      <c r="C70" s="261"/>
      <c r="D70" s="261"/>
      <c r="E70" s="261"/>
      <c r="F70" s="261"/>
      <c r="G70" s="261"/>
      <c r="H70" s="261"/>
      <c r="I70" s="261"/>
      <c r="J70" s="262"/>
      <c r="K70" s="30">
        <f>K68+K69</f>
        <v>0</v>
      </c>
      <c r="L70" s="265"/>
      <c r="M70" s="266"/>
      <c r="N70" s="266"/>
      <c r="O70" s="35">
        <f>O68+O69</f>
        <v>0</v>
      </c>
      <c r="P70" s="37">
        <f>P68+P69</f>
        <v>0</v>
      </c>
    </row>
    <row r="71" spans="1:16" s="6" customFormat="1" ht="13.5" thickBot="1" x14ac:dyDescent="0.25">
      <c r="A71" s="71"/>
      <c r="B71" s="263" t="s">
        <v>22</v>
      </c>
      <c r="C71" s="264"/>
      <c r="D71" s="264"/>
      <c r="E71" s="264"/>
      <c r="F71" s="264"/>
      <c r="G71" s="264"/>
      <c r="H71" s="264"/>
      <c r="I71" s="264"/>
      <c r="J71" s="7"/>
      <c r="K71" s="40">
        <f>K57+K70</f>
        <v>0</v>
      </c>
      <c r="L71" s="60"/>
      <c r="M71" s="61"/>
      <c r="N71" s="7"/>
      <c r="O71" s="39">
        <f>O56+O70</f>
        <v>0</v>
      </c>
      <c r="P71" s="38">
        <f>P57+P70</f>
        <v>0</v>
      </c>
    </row>
    <row r="72" spans="1:16" x14ac:dyDescent="0.2">
      <c r="I72" s="12"/>
      <c r="J72" s="13"/>
      <c r="K72" s="13"/>
      <c r="M72" s="12"/>
      <c r="N72" s="13"/>
      <c r="O72" s="13"/>
      <c r="P72" s="13"/>
    </row>
    <row r="73" spans="1:16" x14ac:dyDescent="0.2">
      <c r="B73" s="14" t="s">
        <v>23</v>
      </c>
      <c r="C73" s="14"/>
      <c r="D73" s="14"/>
      <c r="E73" s="15"/>
      <c r="F73" s="16"/>
      <c r="G73" s="16"/>
      <c r="H73" s="17"/>
      <c r="I73" s="17"/>
      <c r="J73" s="18"/>
      <c r="K73" s="18"/>
      <c r="L73" s="17"/>
      <c r="M73" s="17"/>
      <c r="N73" s="18"/>
      <c r="O73" s="18"/>
      <c r="P73" s="15"/>
    </row>
    <row r="74" spans="1:16" x14ac:dyDescent="0.2">
      <c r="B74" s="6"/>
      <c r="C74" s="6"/>
      <c r="D74" s="6"/>
    </row>
    <row r="75" spans="1:16" ht="13.5" thickBot="1" x14ac:dyDescent="0.25">
      <c r="N75" s="21"/>
    </row>
    <row r="76" spans="1:16" ht="15.75" thickBot="1" x14ac:dyDescent="0.3">
      <c r="B76" s="267"/>
      <c r="C76" s="268"/>
      <c r="D76" s="269"/>
      <c r="E76" s="270" t="s">
        <v>3</v>
      </c>
      <c r="F76" s="271"/>
      <c r="G76" s="271"/>
      <c r="H76" s="271"/>
      <c r="I76" s="271"/>
      <c r="J76" s="271"/>
      <c r="K76" s="271"/>
      <c r="L76" s="272" t="s">
        <v>4</v>
      </c>
      <c r="M76" s="273"/>
      <c r="N76" s="273"/>
      <c r="O76" s="274"/>
      <c r="P76" s="275" t="s">
        <v>5</v>
      </c>
    </row>
    <row r="77" spans="1:16" ht="24.75" customHeight="1" thickBot="1" x14ac:dyDescent="0.25">
      <c r="B77" s="239" t="s">
        <v>92</v>
      </c>
      <c r="C77" s="240"/>
      <c r="D77" s="241"/>
      <c r="E77" s="152" t="s">
        <v>6</v>
      </c>
      <c r="F77" s="153" t="s">
        <v>68</v>
      </c>
      <c r="G77" s="153"/>
      <c r="H77" s="154" t="s">
        <v>7</v>
      </c>
      <c r="I77" s="155" t="s">
        <v>69</v>
      </c>
      <c r="J77" s="156" t="s">
        <v>70</v>
      </c>
      <c r="K77" s="157" t="s">
        <v>8</v>
      </c>
      <c r="L77" s="158" t="s">
        <v>7</v>
      </c>
      <c r="M77" s="155" t="s">
        <v>69</v>
      </c>
      <c r="N77" s="156" t="s">
        <v>70</v>
      </c>
      <c r="O77" s="156" t="s">
        <v>9</v>
      </c>
      <c r="P77" s="276"/>
    </row>
    <row r="78" spans="1:16" ht="15.75" x14ac:dyDescent="0.25">
      <c r="B78" s="198" t="s">
        <v>93</v>
      </c>
      <c r="C78" s="199"/>
      <c r="D78" s="200"/>
      <c r="E78" s="159"/>
      <c r="F78" s="160"/>
      <c r="G78" s="160"/>
      <c r="H78" s="161"/>
      <c r="I78" s="161"/>
      <c r="J78" s="162"/>
      <c r="K78" s="163"/>
      <c r="L78" s="164"/>
      <c r="M78" s="161"/>
      <c r="N78" s="165"/>
      <c r="O78" s="162"/>
      <c r="P78" s="166"/>
    </row>
    <row r="79" spans="1:16" x14ac:dyDescent="0.2">
      <c r="B79" s="277" t="s">
        <v>10</v>
      </c>
      <c r="C79" s="278"/>
      <c r="D79" s="278"/>
      <c r="E79" s="278"/>
      <c r="F79" s="278"/>
      <c r="G79" s="278"/>
      <c r="H79" s="278"/>
      <c r="I79" s="278"/>
      <c r="J79" s="278"/>
      <c r="K79" s="278"/>
      <c r="L79" s="278"/>
      <c r="M79" s="278"/>
      <c r="N79" s="278"/>
      <c r="O79" s="278"/>
      <c r="P79" s="279"/>
    </row>
    <row r="80" spans="1:16" x14ac:dyDescent="0.2">
      <c r="B80" s="167" t="s">
        <v>11</v>
      </c>
      <c r="C80" s="168" t="s">
        <v>12</v>
      </c>
      <c r="D80" s="169" t="s">
        <v>13</v>
      </c>
      <c r="E80" s="280"/>
      <c r="F80" s="281"/>
      <c r="G80" s="281"/>
      <c r="H80" s="281"/>
      <c r="I80" s="281"/>
      <c r="J80" s="281"/>
      <c r="K80" s="281"/>
      <c r="L80" s="281"/>
      <c r="M80" s="281"/>
      <c r="N80" s="281"/>
      <c r="O80" s="281"/>
      <c r="P80" s="282"/>
    </row>
    <row r="81" spans="2:16" x14ac:dyDescent="0.2">
      <c r="B81" s="170"/>
      <c r="C81" s="171"/>
      <c r="D81" s="172"/>
      <c r="E81" s="173"/>
      <c r="F81" s="113"/>
      <c r="G81" s="174">
        <v>45351</v>
      </c>
      <c r="H81" s="175" t="str">
        <f>IF(F81&lt;&gt;0,(DATEDIF(F81,G81,"M")+1)/12,"")</f>
        <v/>
      </c>
      <c r="I81" s="112"/>
      <c r="J81" s="27" t="str">
        <f t="shared" ref="J81:J122" si="21">IF(F81="","",H81*I81)</f>
        <v/>
      </c>
      <c r="K81" s="28" t="str">
        <f t="shared" ref="K81:K122" si="22">IF(F81="","",ROUND(E81*J81,0))</f>
        <v/>
      </c>
      <c r="L81" s="175" t="str">
        <f>H81</f>
        <v/>
      </c>
      <c r="M81" s="112"/>
      <c r="N81" s="32" t="str">
        <f>IF(F81="","",L81*M81)</f>
        <v/>
      </c>
      <c r="O81" s="33" t="str">
        <f>IF(F81="","",ROUND(E81*N81,0))</f>
        <v/>
      </c>
      <c r="P81" s="34" t="str">
        <f>IF(F81="","",K81+O81)</f>
        <v/>
      </c>
    </row>
    <row r="82" spans="2:16" x14ac:dyDescent="0.2">
      <c r="B82" s="170"/>
      <c r="C82" s="171"/>
      <c r="D82" s="172"/>
      <c r="E82" s="173"/>
      <c r="F82" s="113"/>
      <c r="G82" s="174">
        <v>45351</v>
      </c>
      <c r="H82" s="175" t="str">
        <f t="shared" ref="H82:H122" si="23">IF(F82&lt;&gt;0,(DATEDIF(F82,G82,"M")+1)/12,"")</f>
        <v/>
      </c>
      <c r="I82" s="112"/>
      <c r="J82" s="27" t="str">
        <f t="shared" si="21"/>
        <v/>
      </c>
      <c r="K82" s="28" t="str">
        <f t="shared" si="22"/>
        <v/>
      </c>
      <c r="L82" s="175" t="str">
        <f t="shared" ref="L82:L122" si="24">H82</f>
        <v/>
      </c>
      <c r="M82" s="112"/>
      <c r="N82" s="32" t="str">
        <f t="shared" ref="N82:N122" si="25">IF(F82="","",L82*M82)</f>
        <v/>
      </c>
      <c r="O82" s="33" t="str">
        <f t="shared" ref="O82:O122" si="26">IF(F82="","",ROUND(E82*N82,0))</f>
        <v/>
      </c>
      <c r="P82" s="34" t="str">
        <f t="shared" ref="P82:P122" si="27">IF(F82="","",K82+O82)</f>
        <v/>
      </c>
    </row>
    <row r="83" spans="2:16" x14ac:dyDescent="0.2">
      <c r="B83" s="170"/>
      <c r="C83" s="171"/>
      <c r="D83" s="172"/>
      <c r="E83" s="173"/>
      <c r="F83" s="113"/>
      <c r="G83" s="174">
        <v>45351</v>
      </c>
      <c r="H83" s="175" t="str">
        <f t="shared" si="23"/>
        <v/>
      </c>
      <c r="I83" s="112"/>
      <c r="J83" s="27" t="str">
        <f t="shared" si="21"/>
        <v/>
      </c>
      <c r="K83" s="28" t="str">
        <f t="shared" si="22"/>
        <v/>
      </c>
      <c r="L83" s="175" t="str">
        <f t="shared" si="24"/>
        <v/>
      </c>
      <c r="M83" s="112"/>
      <c r="N83" s="32" t="str">
        <f t="shared" si="25"/>
        <v/>
      </c>
      <c r="O83" s="33" t="str">
        <f t="shared" si="26"/>
        <v/>
      </c>
      <c r="P83" s="34" t="str">
        <f t="shared" si="27"/>
        <v/>
      </c>
    </row>
    <row r="84" spans="2:16" x14ac:dyDescent="0.2">
      <c r="B84" s="170"/>
      <c r="C84" s="171"/>
      <c r="D84" s="172"/>
      <c r="E84" s="173"/>
      <c r="F84" s="113"/>
      <c r="G84" s="174">
        <v>45351</v>
      </c>
      <c r="H84" s="175" t="str">
        <f t="shared" si="23"/>
        <v/>
      </c>
      <c r="I84" s="112"/>
      <c r="J84" s="27" t="str">
        <f t="shared" si="21"/>
        <v/>
      </c>
      <c r="K84" s="28" t="str">
        <f t="shared" si="22"/>
        <v/>
      </c>
      <c r="L84" s="175" t="str">
        <f t="shared" si="24"/>
        <v/>
      </c>
      <c r="M84" s="112"/>
      <c r="N84" s="32" t="str">
        <f t="shared" si="25"/>
        <v/>
      </c>
      <c r="O84" s="33" t="str">
        <f t="shared" si="26"/>
        <v/>
      </c>
      <c r="P84" s="34" t="str">
        <f t="shared" si="27"/>
        <v/>
      </c>
    </row>
    <row r="85" spans="2:16" x14ac:dyDescent="0.2">
      <c r="B85" s="170"/>
      <c r="C85" s="171"/>
      <c r="D85" s="172"/>
      <c r="E85" s="173"/>
      <c r="F85" s="113"/>
      <c r="G85" s="174">
        <v>45351</v>
      </c>
      <c r="H85" s="175" t="str">
        <f t="shared" si="23"/>
        <v/>
      </c>
      <c r="I85" s="112"/>
      <c r="J85" s="27" t="str">
        <f t="shared" si="21"/>
        <v/>
      </c>
      <c r="K85" s="28" t="str">
        <f t="shared" si="22"/>
        <v/>
      </c>
      <c r="L85" s="175" t="str">
        <f t="shared" si="24"/>
        <v/>
      </c>
      <c r="M85" s="112"/>
      <c r="N85" s="32" t="str">
        <f t="shared" si="25"/>
        <v/>
      </c>
      <c r="O85" s="33" t="str">
        <f t="shared" si="26"/>
        <v/>
      </c>
      <c r="P85" s="34" t="str">
        <f t="shared" si="27"/>
        <v/>
      </c>
    </row>
    <row r="86" spans="2:16" x14ac:dyDescent="0.2">
      <c r="B86" s="170"/>
      <c r="C86" s="171"/>
      <c r="D86" s="172"/>
      <c r="E86" s="173"/>
      <c r="F86" s="113"/>
      <c r="G86" s="174">
        <v>45351</v>
      </c>
      <c r="H86" s="175" t="str">
        <f t="shared" si="23"/>
        <v/>
      </c>
      <c r="I86" s="112"/>
      <c r="J86" s="27" t="str">
        <f t="shared" si="21"/>
        <v/>
      </c>
      <c r="K86" s="28" t="str">
        <f t="shared" si="22"/>
        <v/>
      </c>
      <c r="L86" s="175" t="str">
        <f t="shared" si="24"/>
        <v/>
      </c>
      <c r="M86" s="112"/>
      <c r="N86" s="32" t="str">
        <f t="shared" si="25"/>
        <v/>
      </c>
      <c r="O86" s="33" t="str">
        <f t="shared" si="26"/>
        <v/>
      </c>
      <c r="P86" s="34" t="str">
        <f t="shared" si="27"/>
        <v/>
      </c>
    </row>
    <row r="87" spans="2:16" x14ac:dyDescent="0.2">
      <c r="B87" s="170"/>
      <c r="C87" s="171"/>
      <c r="D87" s="172"/>
      <c r="E87" s="173"/>
      <c r="F87" s="113"/>
      <c r="G87" s="174">
        <v>45351</v>
      </c>
      <c r="H87" s="175" t="str">
        <f t="shared" si="23"/>
        <v/>
      </c>
      <c r="I87" s="112"/>
      <c r="J87" s="27" t="str">
        <f t="shared" si="21"/>
        <v/>
      </c>
      <c r="K87" s="28" t="str">
        <f t="shared" si="22"/>
        <v/>
      </c>
      <c r="L87" s="175" t="str">
        <f t="shared" si="24"/>
        <v/>
      </c>
      <c r="M87" s="112"/>
      <c r="N87" s="32" t="str">
        <f t="shared" si="25"/>
        <v/>
      </c>
      <c r="O87" s="33" t="str">
        <f t="shared" si="26"/>
        <v/>
      </c>
      <c r="P87" s="34" t="str">
        <f t="shared" si="27"/>
        <v/>
      </c>
    </row>
    <row r="88" spans="2:16" x14ac:dyDescent="0.2">
      <c r="B88" s="170"/>
      <c r="C88" s="171"/>
      <c r="D88" s="172"/>
      <c r="E88" s="173"/>
      <c r="F88" s="113"/>
      <c r="G88" s="174">
        <v>45351</v>
      </c>
      <c r="H88" s="175" t="str">
        <f t="shared" si="23"/>
        <v/>
      </c>
      <c r="I88" s="112"/>
      <c r="J88" s="27" t="str">
        <f t="shared" si="21"/>
        <v/>
      </c>
      <c r="K88" s="28" t="str">
        <f t="shared" si="22"/>
        <v/>
      </c>
      <c r="L88" s="175" t="str">
        <f t="shared" si="24"/>
        <v/>
      </c>
      <c r="M88" s="112"/>
      <c r="N88" s="32" t="str">
        <f t="shared" si="25"/>
        <v/>
      </c>
      <c r="O88" s="33" t="str">
        <f t="shared" si="26"/>
        <v/>
      </c>
      <c r="P88" s="34" t="str">
        <f t="shared" si="27"/>
        <v/>
      </c>
    </row>
    <row r="89" spans="2:16" x14ac:dyDescent="0.2">
      <c r="B89" s="170"/>
      <c r="C89" s="171"/>
      <c r="D89" s="172"/>
      <c r="E89" s="173"/>
      <c r="F89" s="113"/>
      <c r="G89" s="174">
        <v>45351</v>
      </c>
      <c r="H89" s="175" t="str">
        <f t="shared" si="23"/>
        <v/>
      </c>
      <c r="I89" s="112"/>
      <c r="J89" s="27" t="str">
        <f t="shared" si="21"/>
        <v/>
      </c>
      <c r="K89" s="28" t="str">
        <f t="shared" si="22"/>
        <v/>
      </c>
      <c r="L89" s="175" t="str">
        <f t="shared" si="24"/>
        <v/>
      </c>
      <c r="M89" s="112"/>
      <c r="N89" s="32" t="str">
        <f t="shared" si="25"/>
        <v/>
      </c>
      <c r="O89" s="33" t="str">
        <f t="shared" si="26"/>
        <v/>
      </c>
      <c r="P89" s="34" t="str">
        <f t="shared" si="27"/>
        <v/>
      </c>
    </row>
    <row r="90" spans="2:16" x14ac:dyDescent="0.2">
      <c r="B90" s="170"/>
      <c r="C90" s="171"/>
      <c r="D90" s="172"/>
      <c r="E90" s="173"/>
      <c r="F90" s="113"/>
      <c r="G90" s="174">
        <v>45351</v>
      </c>
      <c r="H90" s="175" t="str">
        <f t="shared" si="23"/>
        <v/>
      </c>
      <c r="I90" s="112"/>
      <c r="J90" s="27" t="str">
        <f t="shared" si="21"/>
        <v/>
      </c>
      <c r="K90" s="28" t="str">
        <f t="shared" si="22"/>
        <v/>
      </c>
      <c r="L90" s="175" t="str">
        <f t="shared" si="24"/>
        <v/>
      </c>
      <c r="M90" s="112"/>
      <c r="N90" s="32" t="str">
        <f t="shared" si="25"/>
        <v/>
      </c>
      <c r="O90" s="33" t="str">
        <f t="shared" si="26"/>
        <v/>
      </c>
      <c r="P90" s="34" t="str">
        <f t="shared" si="27"/>
        <v/>
      </c>
    </row>
    <row r="91" spans="2:16" x14ac:dyDescent="0.2">
      <c r="B91" s="170"/>
      <c r="C91" s="171"/>
      <c r="D91" s="172"/>
      <c r="E91" s="173"/>
      <c r="F91" s="113"/>
      <c r="G91" s="174">
        <v>45351</v>
      </c>
      <c r="H91" s="108" t="str">
        <f t="shared" si="23"/>
        <v/>
      </c>
      <c r="I91" s="112"/>
      <c r="J91" s="27" t="str">
        <f t="shared" si="21"/>
        <v/>
      </c>
      <c r="K91" s="28" t="str">
        <f t="shared" si="22"/>
        <v/>
      </c>
      <c r="L91" s="108" t="str">
        <f t="shared" si="24"/>
        <v/>
      </c>
      <c r="M91" s="112"/>
      <c r="N91" s="32" t="str">
        <f t="shared" si="25"/>
        <v/>
      </c>
      <c r="O91" s="33" t="str">
        <f t="shared" si="26"/>
        <v/>
      </c>
      <c r="P91" s="34" t="str">
        <f t="shared" si="27"/>
        <v/>
      </c>
    </row>
    <row r="92" spans="2:16" x14ac:dyDescent="0.2">
      <c r="B92" s="170"/>
      <c r="C92" s="171"/>
      <c r="D92" s="172"/>
      <c r="E92" s="173"/>
      <c r="F92" s="113"/>
      <c r="G92" s="174">
        <v>45351</v>
      </c>
      <c r="H92" s="108" t="str">
        <f t="shared" si="23"/>
        <v/>
      </c>
      <c r="I92" s="112"/>
      <c r="J92" s="27" t="str">
        <f t="shared" si="21"/>
        <v/>
      </c>
      <c r="K92" s="28" t="str">
        <f t="shared" si="22"/>
        <v/>
      </c>
      <c r="L92" s="108" t="str">
        <f t="shared" si="24"/>
        <v/>
      </c>
      <c r="M92" s="112"/>
      <c r="N92" s="32" t="str">
        <f t="shared" si="25"/>
        <v/>
      </c>
      <c r="O92" s="33" t="str">
        <f t="shared" si="26"/>
        <v/>
      </c>
      <c r="P92" s="34" t="str">
        <f t="shared" si="27"/>
        <v/>
      </c>
    </row>
    <row r="93" spans="2:16" x14ac:dyDescent="0.2">
      <c r="B93" s="170"/>
      <c r="C93" s="171"/>
      <c r="D93" s="172"/>
      <c r="E93" s="173"/>
      <c r="F93" s="113"/>
      <c r="G93" s="174">
        <v>45351</v>
      </c>
      <c r="H93" s="108" t="str">
        <f t="shared" si="23"/>
        <v/>
      </c>
      <c r="I93" s="112"/>
      <c r="J93" s="27" t="str">
        <f t="shared" si="21"/>
        <v/>
      </c>
      <c r="K93" s="28" t="str">
        <f t="shared" si="22"/>
        <v/>
      </c>
      <c r="L93" s="108" t="str">
        <f t="shared" si="24"/>
        <v/>
      </c>
      <c r="M93" s="112"/>
      <c r="N93" s="32" t="str">
        <f t="shared" si="25"/>
        <v/>
      </c>
      <c r="O93" s="33" t="str">
        <f t="shared" si="26"/>
        <v/>
      </c>
      <c r="P93" s="34" t="str">
        <f t="shared" si="27"/>
        <v/>
      </c>
    </row>
    <row r="94" spans="2:16" x14ac:dyDescent="0.2">
      <c r="B94" s="170"/>
      <c r="C94" s="171"/>
      <c r="D94" s="172"/>
      <c r="E94" s="173"/>
      <c r="F94" s="113"/>
      <c r="G94" s="174">
        <v>45351</v>
      </c>
      <c r="H94" s="108" t="str">
        <f t="shared" si="23"/>
        <v/>
      </c>
      <c r="I94" s="112"/>
      <c r="J94" s="27" t="str">
        <f t="shared" si="21"/>
        <v/>
      </c>
      <c r="K94" s="28" t="str">
        <f t="shared" si="22"/>
        <v/>
      </c>
      <c r="L94" s="108" t="str">
        <f t="shared" si="24"/>
        <v/>
      </c>
      <c r="M94" s="112"/>
      <c r="N94" s="32" t="str">
        <f t="shared" si="25"/>
        <v/>
      </c>
      <c r="O94" s="33" t="str">
        <f t="shared" si="26"/>
        <v/>
      </c>
      <c r="P94" s="34" t="str">
        <f t="shared" si="27"/>
        <v/>
      </c>
    </row>
    <row r="95" spans="2:16" x14ac:dyDescent="0.2">
      <c r="B95" s="170"/>
      <c r="C95" s="171"/>
      <c r="D95" s="172"/>
      <c r="E95" s="173"/>
      <c r="F95" s="113"/>
      <c r="G95" s="174">
        <v>45351</v>
      </c>
      <c r="H95" s="108" t="str">
        <f t="shared" si="23"/>
        <v/>
      </c>
      <c r="I95" s="112"/>
      <c r="J95" s="27" t="str">
        <f t="shared" si="21"/>
        <v/>
      </c>
      <c r="K95" s="28" t="str">
        <f t="shared" si="22"/>
        <v/>
      </c>
      <c r="L95" s="108" t="str">
        <f t="shared" si="24"/>
        <v/>
      </c>
      <c r="M95" s="112"/>
      <c r="N95" s="32" t="str">
        <f t="shared" si="25"/>
        <v/>
      </c>
      <c r="O95" s="33" t="str">
        <f t="shared" si="26"/>
        <v/>
      </c>
      <c r="P95" s="34" t="str">
        <f t="shared" si="27"/>
        <v/>
      </c>
    </row>
    <row r="96" spans="2:16" x14ac:dyDescent="0.2">
      <c r="B96" s="170"/>
      <c r="C96" s="171"/>
      <c r="D96" s="172"/>
      <c r="E96" s="173"/>
      <c r="F96" s="113"/>
      <c r="G96" s="174">
        <v>45351</v>
      </c>
      <c r="H96" s="108" t="str">
        <f t="shared" si="23"/>
        <v/>
      </c>
      <c r="I96" s="112"/>
      <c r="J96" s="27" t="str">
        <f t="shared" si="21"/>
        <v/>
      </c>
      <c r="K96" s="28" t="str">
        <f t="shared" si="22"/>
        <v/>
      </c>
      <c r="L96" s="108" t="str">
        <f t="shared" si="24"/>
        <v/>
      </c>
      <c r="M96" s="112"/>
      <c r="N96" s="32" t="str">
        <f t="shared" si="25"/>
        <v/>
      </c>
      <c r="O96" s="33" t="str">
        <f t="shared" si="26"/>
        <v/>
      </c>
      <c r="P96" s="34" t="str">
        <f t="shared" si="27"/>
        <v/>
      </c>
    </row>
    <row r="97" spans="2:16" x14ac:dyDescent="0.2">
      <c r="B97" s="170"/>
      <c r="C97" s="171"/>
      <c r="D97" s="172"/>
      <c r="E97" s="173"/>
      <c r="F97" s="113"/>
      <c r="G97" s="174">
        <v>45351</v>
      </c>
      <c r="H97" s="108" t="str">
        <f t="shared" si="23"/>
        <v/>
      </c>
      <c r="I97" s="112"/>
      <c r="J97" s="27" t="str">
        <f t="shared" si="21"/>
        <v/>
      </c>
      <c r="K97" s="28" t="str">
        <f t="shared" si="22"/>
        <v/>
      </c>
      <c r="L97" s="108" t="str">
        <f t="shared" si="24"/>
        <v/>
      </c>
      <c r="M97" s="112"/>
      <c r="N97" s="32" t="str">
        <f t="shared" si="25"/>
        <v/>
      </c>
      <c r="O97" s="33" t="str">
        <f t="shared" si="26"/>
        <v/>
      </c>
      <c r="P97" s="34" t="str">
        <f t="shared" si="27"/>
        <v/>
      </c>
    </row>
    <row r="98" spans="2:16" x14ac:dyDescent="0.2">
      <c r="B98" s="170"/>
      <c r="C98" s="171"/>
      <c r="D98" s="172"/>
      <c r="E98" s="173"/>
      <c r="F98" s="113"/>
      <c r="G98" s="174">
        <v>45351</v>
      </c>
      <c r="H98" s="108" t="str">
        <f t="shared" si="23"/>
        <v/>
      </c>
      <c r="I98" s="112"/>
      <c r="J98" s="27" t="str">
        <f t="shared" si="21"/>
        <v/>
      </c>
      <c r="K98" s="28" t="str">
        <f t="shared" si="22"/>
        <v/>
      </c>
      <c r="L98" s="108" t="str">
        <f t="shared" si="24"/>
        <v/>
      </c>
      <c r="M98" s="112"/>
      <c r="N98" s="32" t="str">
        <f t="shared" si="25"/>
        <v/>
      </c>
      <c r="O98" s="33" t="str">
        <f t="shared" si="26"/>
        <v/>
      </c>
      <c r="P98" s="34" t="str">
        <f t="shared" si="27"/>
        <v/>
      </c>
    </row>
    <row r="99" spans="2:16" x14ac:dyDescent="0.2">
      <c r="B99" s="170"/>
      <c r="C99" s="171"/>
      <c r="D99" s="172"/>
      <c r="E99" s="173"/>
      <c r="F99" s="113"/>
      <c r="G99" s="174">
        <v>45351</v>
      </c>
      <c r="H99" s="108" t="str">
        <f t="shared" si="23"/>
        <v/>
      </c>
      <c r="I99" s="112"/>
      <c r="J99" s="27" t="str">
        <f t="shared" si="21"/>
        <v/>
      </c>
      <c r="K99" s="28" t="str">
        <f t="shared" si="22"/>
        <v/>
      </c>
      <c r="L99" s="108" t="str">
        <f t="shared" si="24"/>
        <v/>
      </c>
      <c r="M99" s="112"/>
      <c r="N99" s="32" t="str">
        <f t="shared" si="25"/>
        <v/>
      </c>
      <c r="O99" s="33" t="str">
        <f t="shared" si="26"/>
        <v/>
      </c>
      <c r="P99" s="34" t="str">
        <f t="shared" si="27"/>
        <v/>
      </c>
    </row>
    <row r="100" spans="2:16" x14ac:dyDescent="0.2">
      <c r="B100" s="170"/>
      <c r="C100" s="171"/>
      <c r="D100" s="172"/>
      <c r="E100" s="173"/>
      <c r="F100" s="113"/>
      <c r="G100" s="174">
        <v>45351</v>
      </c>
      <c r="H100" s="108" t="str">
        <f t="shared" si="23"/>
        <v/>
      </c>
      <c r="I100" s="112"/>
      <c r="J100" s="27" t="str">
        <f t="shared" si="21"/>
        <v/>
      </c>
      <c r="K100" s="28" t="str">
        <f t="shared" si="22"/>
        <v/>
      </c>
      <c r="L100" s="108" t="str">
        <f t="shared" si="24"/>
        <v/>
      </c>
      <c r="M100" s="112"/>
      <c r="N100" s="32" t="str">
        <f t="shared" si="25"/>
        <v/>
      </c>
      <c r="O100" s="33" t="str">
        <f t="shared" si="26"/>
        <v/>
      </c>
      <c r="P100" s="34" t="str">
        <f t="shared" si="27"/>
        <v/>
      </c>
    </row>
    <row r="101" spans="2:16" x14ac:dyDescent="0.2">
      <c r="B101" s="170"/>
      <c r="C101" s="171"/>
      <c r="D101" s="172"/>
      <c r="E101" s="173"/>
      <c r="F101" s="113"/>
      <c r="G101" s="174">
        <v>45351</v>
      </c>
      <c r="H101" s="108" t="str">
        <f t="shared" si="23"/>
        <v/>
      </c>
      <c r="I101" s="112"/>
      <c r="J101" s="27" t="str">
        <f t="shared" si="21"/>
        <v/>
      </c>
      <c r="K101" s="28" t="str">
        <f t="shared" si="22"/>
        <v/>
      </c>
      <c r="L101" s="108" t="str">
        <f t="shared" si="24"/>
        <v/>
      </c>
      <c r="M101" s="112"/>
      <c r="N101" s="32" t="str">
        <f t="shared" si="25"/>
        <v/>
      </c>
      <c r="O101" s="33" t="str">
        <f t="shared" si="26"/>
        <v/>
      </c>
      <c r="P101" s="34" t="str">
        <f t="shared" si="27"/>
        <v/>
      </c>
    </row>
    <row r="102" spans="2:16" x14ac:dyDescent="0.2">
      <c r="B102" s="170"/>
      <c r="C102" s="171"/>
      <c r="D102" s="172"/>
      <c r="E102" s="173"/>
      <c r="F102" s="113"/>
      <c r="G102" s="174">
        <v>45351</v>
      </c>
      <c r="H102" s="108" t="str">
        <f t="shared" si="23"/>
        <v/>
      </c>
      <c r="I102" s="112"/>
      <c r="J102" s="27" t="str">
        <f t="shared" si="21"/>
        <v/>
      </c>
      <c r="K102" s="28" t="str">
        <f t="shared" si="22"/>
        <v/>
      </c>
      <c r="L102" s="108" t="str">
        <f t="shared" si="24"/>
        <v/>
      </c>
      <c r="M102" s="112"/>
      <c r="N102" s="32" t="str">
        <f t="shared" si="25"/>
        <v/>
      </c>
      <c r="O102" s="33" t="str">
        <f t="shared" si="26"/>
        <v/>
      </c>
      <c r="P102" s="34" t="str">
        <f t="shared" si="27"/>
        <v/>
      </c>
    </row>
    <row r="103" spans="2:16" x14ac:dyDescent="0.2">
      <c r="B103" s="170"/>
      <c r="C103" s="171"/>
      <c r="D103" s="172"/>
      <c r="E103" s="173"/>
      <c r="F103" s="113"/>
      <c r="G103" s="174">
        <v>45351</v>
      </c>
      <c r="H103" s="108" t="str">
        <f t="shared" si="23"/>
        <v/>
      </c>
      <c r="I103" s="112"/>
      <c r="J103" s="27" t="str">
        <f t="shared" si="21"/>
        <v/>
      </c>
      <c r="K103" s="28" t="str">
        <f t="shared" si="22"/>
        <v/>
      </c>
      <c r="L103" s="108" t="str">
        <f t="shared" si="24"/>
        <v/>
      </c>
      <c r="M103" s="112"/>
      <c r="N103" s="32" t="str">
        <f t="shared" si="25"/>
        <v/>
      </c>
      <c r="O103" s="33" t="str">
        <f t="shared" si="26"/>
        <v/>
      </c>
      <c r="P103" s="34" t="str">
        <f t="shared" si="27"/>
        <v/>
      </c>
    </row>
    <row r="104" spans="2:16" x14ac:dyDescent="0.2">
      <c r="B104" s="170"/>
      <c r="C104" s="171"/>
      <c r="D104" s="172"/>
      <c r="E104" s="173"/>
      <c r="F104" s="113"/>
      <c r="G104" s="174">
        <v>45351</v>
      </c>
      <c r="H104" s="108" t="str">
        <f t="shared" si="23"/>
        <v/>
      </c>
      <c r="I104" s="112"/>
      <c r="J104" s="27" t="str">
        <f t="shared" si="21"/>
        <v/>
      </c>
      <c r="K104" s="28" t="str">
        <f t="shared" si="22"/>
        <v/>
      </c>
      <c r="L104" s="108" t="str">
        <f t="shared" si="24"/>
        <v/>
      </c>
      <c r="M104" s="112"/>
      <c r="N104" s="32" t="str">
        <f t="shared" si="25"/>
        <v/>
      </c>
      <c r="O104" s="33" t="str">
        <f t="shared" si="26"/>
        <v/>
      </c>
      <c r="P104" s="34" t="str">
        <f t="shared" si="27"/>
        <v/>
      </c>
    </row>
    <row r="105" spans="2:16" x14ac:dyDescent="0.2">
      <c r="B105" s="170"/>
      <c r="C105" s="171"/>
      <c r="D105" s="172"/>
      <c r="E105" s="173"/>
      <c r="F105" s="113"/>
      <c r="G105" s="174">
        <v>45351</v>
      </c>
      <c r="H105" s="108" t="str">
        <f t="shared" si="23"/>
        <v/>
      </c>
      <c r="I105" s="112"/>
      <c r="J105" s="27" t="str">
        <f t="shared" si="21"/>
        <v/>
      </c>
      <c r="K105" s="28" t="str">
        <f t="shared" si="22"/>
        <v/>
      </c>
      <c r="L105" s="108" t="str">
        <f t="shared" si="24"/>
        <v/>
      </c>
      <c r="M105" s="112"/>
      <c r="N105" s="32" t="str">
        <f t="shared" si="25"/>
        <v/>
      </c>
      <c r="O105" s="33" t="str">
        <f t="shared" si="26"/>
        <v/>
      </c>
      <c r="P105" s="34" t="str">
        <f t="shared" si="27"/>
        <v/>
      </c>
    </row>
    <row r="106" spans="2:16" x14ac:dyDescent="0.2">
      <c r="B106" s="170"/>
      <c r="C106" s="171"/>
      <c r="D106" s="172"/>
      <c r="E106" s="173"/>
      <c r="F106" s="113"/>
      <c r="G106" s="174">
        <v>45351</v>
      </c>
      <c r="H106" s="108" t="str">
        <f t="shared" si="23"/>
        <v/>
      </c>
      <c r="I106" s="112"/>
      <c r="J106" s="27" t="str">
        <f t="shared" si="21"/>
        <v/>
      </c>
      <c r="K106" s="28" t="str">
        <f t="shared" si="22"/>
        <v/>
      </c>
      <c r="L106" s="108" t="str">
        <f t="shared" si="24"/>
        <v/>
      </c>
      <c r="M106" s="112"/>
      <c r="N106" s="32" t="str">
        <f t="shared" si="25"/>
        <v/>
      </c>
      <c r="O106" s="33" t="str">
        <f t="shared" si="26"/>
        <v/>
      </c>
      <c r="P106" s="34" t="str">
        <f t="shared" si="27"/>
        <v/>
      </c>
    </row>
    <row r="107" spans="2:16" x14ac:dyDescent="0.2">
      <c r="B107" s="170"/>
      <c r="C107" s="171"/>
      <c r="D107" s="172"/>
      <c r="E107" s="173"/>
      <c r="F107" s="113"/>
      <c r="G107" s="174">
        <v>45351</v>
      </c>
      <c r="H107" s="108" t="str">
        <f t="shared" si="23"/>
        <v/>
      </c>
      <c r="I107" s="112"/>
      <c r="J107" s="27" t="str">
        <f t="shared" si="21"/>
        <v/>
      </c>
      <c r="K107" s="28" t="str">
        <f t="shared" si="22"/>
        <v/>
      </c>
      <c r="L107" s="108" t="str">
        <f t="shared" si="24"/>
        <v/>
      </c>
      <c r="M107" s="112"/>
      <c r="N107" s="32" t="str">
        <f t="shared" si="25"/>
        <v/>
      </c>
      <c r="O107" s="33" t="str">
        <f t="shared" si="26"/>
        <v/>
      </c>
      <c r="P107" s="34" t="str">
        <f t="shared" si="27"/>
        <v/>
      </c>
    </row>
    <row r="108" spans="2:16" x14ac:dyDescent="0.2">
      <c r="B108" s="170"/>
      <c r="C108" s="171"/>
      <c r="D108" s="172"/>
      <c r="E108" s="173"/>
      <c r="F108" s="113"/>
      <c r="G108" s="174">
        <v>45351</v>
      </c>
      <c r="H108" s="108" t="str">
        <f t="shared" si="23"/>
        <v/>
      </c>
      <c r="I108" s="112"/>
      <c r="J108" s="27" t="str">
        <f t="shared" si="21"/>
        <v/>
      </c>
      <c r="K108" s="28" t="str">
        <f t="shared" si="22"/>
        <v/>
      </c>
      <c r="L108" s="108" t="str">
        <f t="shared" si="24"/>
        <v/>
      </c>
      <c r="M108" s="112"/>
      <c r="N108" s="32" t="str">
        <f t="shared" si="25"/>
        <v/>
      </c>
      <c r="O108" s="33" t="str">
        <f t="shared" si="26"/>
        <v/>
      </c>
      <c r="P108" s="34" t="str">
        <f t="shared" si="27"/>
        <v/>
      </c>
    </row>
    <row r="109" spans="2:16" x14ac:dyDescent="0.2">
      <c r="B109" s="170"/>
      <c r="C109" s="171"/>
      <c r="D109" s="172"/>
      <c r="E109" s="173"/>
      <c r="F109" s="113"/>
      <c r="G109" s="174">
        <v>45351</v>
      </c>
      <c r="H109" s="108" t="str">
        <f t="shared" si="23"/>
        <v/>
      </c>
      <c r="I109" s="112"/>
      <c r="J109" s="27" t="str">
        <f t="shared" si="21"/>
        <v/>
      </c>
      <c r="K109" s="28" t="str">
        <f t="shared" si="22"/>
        <v/>
      </c>
      <c r="L109" s="108" t="str">
        <f t="shared" si="24"/>
        <v/>
      </c>
      <c r="M109" s="112"/>
      <c r="N109" s="32" t="str">
        <f t="shared" si="25"/>
        <v/>
      </c>
      <c r="O109" s="33" t="str">
        <f t="shared" si="26"/>
        <v/>
      </c>
      <c r="P109" s="34" t="str">
        <f t="shared" si="27"/>
        <v/>
      </c>
    </row>
    <row r="110" spans="2:16" x14ac:dyDescent="0.2">
      <c r="B110" s="170"/>
      <c r="C110" s="171"/>
      <c r="D110" s="172"/>
      <c r="E110" s="173"/>
      <c r="F110" s="113"/>
      <c r="G110" s="174">
        <v>45351</v>
      </c>
      <c r="H110" s="108" t="str">
        <f t="shared" si="23"/>
        <v/>
      </c>
      <c r="I110" s="112"/>
      <c r="J110" s="27" t="str">
        <f t="shared" si="21"/>
        <v/>
      </c>
      <c r="K110" s="28" t="str">
        <f t="shared" si="22"/>
        <v/>
      </c>
      <c r="L110" s="108" t="str">
        <f t="shared" si="24"/>
        <v/>
      </c>
      <c r="M110" s="112"/>
      <c r="N110" s="32" t="str">
        <f t="shared" si="25"/>
        <v/>
      </c>
      <c r="O110" s="33" t="str">
        <f t="shared" si="26"/>
        <v/>
      </c>
      <c r="P110" s="34" t="str">
        <f t="shared" si="27"/>
        <v/>
      </c>
    </row>
    <row r="111" spans="2:16" x14ac:dyDescent="0.2">
      <c r="B111" s="170"/>
      <c r="C111" s="171"/>
      <c r="D111" s="172"/>
      <c r="E111" s="173"/>
      <c r="F111" s="113"/>
      <c r="G111" s="174">
        <v>45351</v>
      </c>
      <c r="H111" s="108" t="str">
        <f t="shared" si="23"/>
        <v/>
      </c>
      <c r="I111" s="112"/>
      <c r="J111" s="27" t="str">
        <f t="shared" si="21"/>
        <v/>
      </c>
      <c r="K111" s="28" t="str">
        <f t="shared" si="22"/>
        <v/>
      </c>
      <c r="L111" s="108" t="str">
        <f t="shared" si="24"/>
        <v/>
      </c>
      <c r="M111" s="112"/>
      <c r="N111" s="32" t="str">
        <f t="shared" si="25"/>
        <v/>
      </c>
      <c r="O111" s="33" t="str">
        <f t="shared" si="26"/>
        <v/>
      </c>
      <c r="P111" s="34" t="str">
        <f t="shared" si="27"/>
        <v/>
      </c>
    </row>
    <row r="112" spans="2:16" x14ac:dyDescent="0.2">
      <c r="B112" s="170"/>
      <c r="C112" s="171"/>
      <c r="D112" s="172"/>
      <c r="E112" s="173"/>
      <c r="F112" s="113"/>
      <c r="G112" s="174">
        <v>45351</v>
      </c>
      <c r="H112" s="108" t="str">
        <f t="shared" si="23"/>
        <v/>
      </c>
      <c r="I112" s="112"/>
      <c r="J112" s="27" t="str">
        <f t="shared" si="21"/>
        <v/>
      </c>
      <c r="K112" s="28" t="str">
        <f t="shared" si="22"/>
        <v/>
      </c>
      <c r="L112" s="108" t="str">
        <f t="shared" si="24"/>
        <v/>
      </c>
      <c r="M112" s="112"/>
      <c r="N112" s="32" t="str">
        <f t="shared" si="25"/>
        <v/>
      </c>
      <c r="O112" s="33" t="str">
        <f t="shared" si="26"/>
        <v/>
      </c>
      <c r="P112" s="34" t="str">
        <f t="shared" si="27"/>
        <v/>
      </c>
    </row>
    <row r="113" spans="2:16" x14ac:dyDescent="0.2">
      <c r="B113" s="170"/>
      <c r="C113" s="171"/>
      <c r="D113" s="172"/>
      <c r="E113" s="173"/>
      <c r="F113" s="113"/>
      <c r="G113" s="174">
        <v>45351</v>
      </c>
      <c r="H113" s="108" t="str">
        <f t="shared" si="23"/>
        <v/>
      </c>
      <c r="I113" s="112"/>
      <c r="J113" s="27" t="str">
        <f t="shared" si="21"/>
        <v/>
      </c>
      <c r="K113" s="28" t="str">
        <f t="shared" si="22"/>
        <v/>
      </c>
      <c r="L113" s="108" t="str">
        <f t="shared" si="24"/>
        <v/>
      </c>
      <c r="M113" s="112"/>
      <c r="N113" s="32" t="str">
        <f t="shared" si="25"/>
        <v/>
      </c>
      <c r="O113" s="33" t="str">
        <f t="shared" si="26"/>
        <v/>
      </c>
      <c r="P113" s="34" t="str">
        <f t="shared" si="27"/>
        <v/>
      </c>
    </row>
    <row r="114" spans="2:16" x14ac:dyDescent="0.2">
      <c r="B114" s="170"/>
      <c r="C114" s="171"/>
      <c r="D114" s="172"/>
      <c r="E114" s="173"/>
      <c r="F114" s="113"/>
      <c r="G114" s="174">
        <v>45351</v>
      </c>
      <c r="H114" s="108" t="str">
        <f t="shared" si="23"/>
        <v/>
      </c>
      <c r="I114" s="112"/>
      <c r="J114" s="27" t="str">
        <f t="shared" si="21"/>
        <v/>
      </c>
      <c r="K114" s="28" t="str">
        <f t="shared" si="22"/>
        <v/>
      </c>
      <c r="L114" s="108" t="str">
        <f t="shared" si="24"/>
        <v/>
      </c>
      <c r="M114" s="112"/>
      <c r="N114" s="32" t="str">
        <f t="shared" si="25"/>
        <v/>
      </c>
      <c r="O114" s="33" t="str">
        <f t="shared" si="26"/>
        <v/>
      </c>
      <c r="P114" s="34" t="str">
        <f t="shared" si="27"/>
        <v/>
      </c>
    </row>
    <row r="115" spans="2:16" x14ac:dyDescent="0.2">
      <c r="B115" s="170"/>
      <c r="C115" s="171"/>
      <c r="D115" s="172"/>
      <c r="E115" s="173"/>
      <c r="F115" s="113"/>
      <c r="G115" s="174">
        <v>45351</v>
      </c>
      <c r="H115" s="108" t="str">
        <f t="shared" si="23"/>
        <v/>
      </c>
      <c r="I115" s="112"/>
      <c r="J115" s="27" t="str">
        <f t="shared" si="21"/>
        <v/>
      </c>
      <c r="K115" s="28" t="str">
        <f t="shared" si="22"/>
        <v/>
      </c>
      <c r="L115" s="108" t="str">
        <f t="shared" si="24"/>
        <v/>
      </c>
      <c r="M115" s="112"/>
      <c r="N115" s="32" t="str">
        <f t="shared" si="25"/>
        <v/>
      </c>
      <c r="O115" s="33" t="str">
        <f t="shared" si="26"/>
        <v/>
      </c>
      <c r="P115" s="34" t="str">
        <f t="shared" si="27"/>
        <v/>
      </c>
    </row>
    <row r="116" spans="2:16" x14ac:dyDescent="0.2">
      <c r="B116" s="170"/>
      <c r="C116" s="171"/>
      <c r="D116" s="172"/>
      <c r="E116" s="173"/>
      <c r="F116" s="113"/>
      <c r="G116" s="174">
        <v>45351</v>
      </c>
      <c r="H116" s="108" t="str">
        <f t="shared" si="23"/>
        <v/>
      </c>
      <c r="I116" s="112"/>
      <c r="J116" s="27" t="str">
        <f t="shared" si="21"/>
        <v/>
      </c>
      <c r="K116" s="28" t="str">
        <f t="shared" si="22"/>
        <v/>
      </c>
      <c r="L116" s="108" t="str">
        <f t="shared" si="24"/>
        <v/>
      </c>
      <c r="M116" s="112"/>
      <c r="N116" s="32" t="str">
        <f t="shared" si="25"/>
        <v/>
      </c>
      <c r="O116" s="33" t="str">
        <f t="shared" si="26"/>
        <v/>
      </c>
      <c r="P116" s="34" t="str">
        <f t="shared" si="27"/>
        <v/>
      </c>
    </row>
    <row r="117" spans="2:16" x14ac:dyDescent="0.2">
      <c r="B117" s="170"/>
      <c r="C117" s="171"/>
      <c r="D117" s="172"/>
      <c r="E117" s="173"/>
      <c r="F117" s="113"/>
      <c r="G117" s="174">
        <v>45351</v>
      </c>
      <c r="H117" s="108" t="str">
        <f t="shared" si="23"/>
        <v/>
      </c>
      <c r="I117" s="112"/>
      <c r="J117" s="27" t="str">
        <f t="shared" si="21"/>
        <v/>
      </c>
      <c r="K117" s="28" t="str">
        <f t="shared" si="22"/>
        <v/>
      </c>
      <c r="L117" s="108" t="str">
        <f t="shared" si="24"/>
        <v/>
      </c>
      <c r="M117" s="112"/>
      <c r="N117" s="32" t="str">
        <f t="shared" si="25"/>
        <v/>
      </c>
      <c r="O117" s="33" t="str">
        <f t="shared" si="26"/>
        <v/>
      </c>
      <c r="P117" s="34" t="str">
        <f t="shared" si="27"/>
        <v/>
      </c>
    </row>
    <row r="118" spans="2:16" x14ac:dyDescent="0.2">
      <c r="B118" s="170"/>
      <c r="C118" s="171"/>
      <c r="D118" s="172"/>
      <c r="E118" s="173"/>
      <c r="F118" s="113"/>
      <c r="G118" s="174">
        <v>45351</v>
      </c>
      <c r="H118" s="108" t="str">
        <f t="shared" si="23"/>
        <v/>
      </c>
      <c r="I118" s="112"/>
      <c r="J118" s="27" t="str">
        <f t="shared" si="21"/>
        <v/>
      </c>
      <c r="K118" s="28" t="str">
        <f t="shared" si="22"/>
        <v/>
      </c>
      <c r="L118" s="108" t="str">
        <f t="shared" si="24"/>
        <v/>
      </c>
      <c r="M118" s="112"/>
      <c r="N118" s="32" t="str">
        <f t="shared" si="25"/>
        <v/>
      </c>
      <c r="O118" s="33" t="str">
        <f t="shared" si="26"/>
        <v/>
      </c>
      <c r="P118" s="34" t="str">
        <f t="shared" si="27"/>
        <v/>
      </c>
    </row>
    <row r="119" spans="2:16" x14ac:dyDescent="0.2">
      <c r="B119" s="170"/>
      <c r="C119" s="171"/>
      <c r="D119" s="172"/>
      <c r="E119" s="173"/>
      <c r="F119" s="113"/>
      <c r="G119" s="174">
        <v>45351</v>
      </c>
      <c r="H119" s="108" t="str">
        <f t="shared" si="23"/>
        <v/>
      </c>
      <c r="I119" s="112"/>
      <c r="J119" s="27" t="str">
        <f t="shared" si="21"/>
        <v/>
      </c>
      <c r="K119" s="28" t="str">
        <f t="shared" si="22"/>
        <v/>
      </c>
      <c r="L119" s="108" t="str">
        <f t="shared" si="24"/>
        <v/>
      </c>
      <c r="M119" s="112"/>
      <c r="N119" s="32" t="str">
        <f t="shared" si="25"/>
        <v/>
      </c>
      <c r="O119" s="33" t="str">
        <f t="shared" si="26"/>
        <v/>
      </c>
      <c r="P119" s="34" t="str">
        <f t="shared" si="27"/>
        <v/>
      </c>
    </row>
    <row r="120" spans="2:16" x14ac:dyDescent="0.2">
      <c r="B120" s="170"/>
      <c r="C120" s="171"/>
      <c r="D120" s="172"/>
      <c r="E120" s="173"/>
      <c r="F120" s="113"/>
      <c r="G120" s="174">
        <v>45351</v>
      </c>
      <c r="H120" s="108" t="str">
        <f t="shared" si="23"/>
        <v/>
      </c>
      <c r="I120" s="112"/>
      <c r="J120" s="27" t="str">
        <f t="shared" si="21"/>
        <v/>
      </c>
      <c r="K120" s="28" t="str">
        <f t="shared" si="22"/>
        <v/>
      </c>
      <c r="L120" s="108" t="str">
        <f t="shared" si="24"/>
        <v/>
      </c>
      <c r="M120" s="112"/>
      <c r="N120" s="32" t="str">
        <f t="shared" si="25"/>
        <v/>
      </c>
      <c r="O120" s="33" t="str">
        <f t="shared" si="26"/>
        <v/>
      </c>
      <c r="P120" s="34" t="str">
        <f t="shared" si="27"/>
        <v/>
      </c>
    </row>
    <row r="121" spans="2:16" x14ac:dyDescent="0.2">
      <c r="B121" s="170"/>
      <c r="C121" s="171"/>
      <c r="D121" s="172"/>
      <c r="E121" s="173"/>
      <c r="F121" s="113"/>
      <c r="G121" s="174">
        <v>45351</v>
      </c>
      <c r="H121" s="108" t="str">
        <f t="shared" si="23"/>
        <v/>
      </c>
      <c r="I121" s="112"/>
      <c r="J121" s="27" t="str">
        <f t="shared" si="21"/>
        <v/>
      </c>
      <c r="K121" s="28" t="str">
        <f t="shared" si="22"/>
        <v/>
      </c>
      <c r="L121" s="108" t="str">
        <f t="shared" si="24"/>
        <v/>
      </c>
      <c r="M121" s="112"/>
      <c r="N121" s="32" t="str">
        <f t="shared" si="25"/>
        <v/>
      </c>
      <c r="O121" s="33" t="str">
        <f t="shared" si="26"/>
        <v/>
      </c>
      <c r="P121" s="34" t="str">
        <f t="shared" si="27"/>
        <v/>
      </c>
    </row>
    <row r="122" spans="2:16" x14ac:dyDescent="0.2">
      <c r="B122" s="170"/>
      <c r="C122" s="171"/>
      <c r="D122" s="172"/>
      <c r="E122" s="173"/>
      <c r="F122" s="113"/>
      <c r="G122" s="174">
        <v>45351</v>
      </c>
      <c r="H122" s="108" t="str">
        <f t="shared" si="23"/>
        <v/>
      </c>
      <c r="I122" s="112"/>
      <c r="J122" s="27" t="str">
        <f t="shared" si="21"/>
        <v/>
      </c>
      <c r="K122" s="28" t="str">
        <f t="shared" si="22"/>
        <v/>
      </c>
      <c r="L122" s="108" t="str">
        <f t="shared" si="24"/>
        <v/>
      </c>
      <c r="M122" s="112"/>
      <c r="N122" s="32" t="str">
        <f t="shared" si="25"/>
        <v/>
      </c>
      <c r="O122" s="33" t="str">
        <f t="shared" si="26"/>
        <v/>
      </c>
      <c r="P122" s="34" t="str">
        <f t="shared" si="27"/>
        <v/>
      </c>
    </row>
    <row r="123" spans="2:16" x14ac:dyDescent="0.2">
      <c r="B123" s="176" t="s">
        <v>16</v>
      </c>
      <c r="C123" s="283"/>
      <c r="D123" s="284"/>
      <c r="E123" s="284"/>
      <c r="F123" s="284"/>
      <c r="G123" s="284"/>
      <c r="H123" s="284"/>
      <c r="I123" s="284"/>
      <c r="J123" s="285"/>
      <c r="K123" s="29">
        <f>SUM(K80:K122)</f>
        <v>0</v>
      </c>
      <c r="L123" s="286"/>
      <c r="M123" s="287"/>
      <c r="N123" s="288"/>
      <c r="O123" s="35">
        <f>SUM(O80:O122)</f>
        <v>0</v>
      </c>
      <c r="P123" s="36">
        <f>SUM(P80:P122)</f>
        <v>0</v>
      </c>
    </row>
    <row r="124" spans="2:16" x14ac:dyDescent="0.2">
      <c r="B124" s="289" t="s">
        <v>17</v>
      </c>
      <c r="C124" s="290"/>
      <c r="D124" s="291"/>
      <c r="E124" s="222">
        <v>0.2</v>
      </c>
      <c r="F124" s="223"/>
      <c r="G124" s="223"/>
      <c r="H124" s="223"/>
      <c r="I124" s="223"/>
      <c r="J124" s="224"/>
      <c r="K124" s="177">
        <f>K123*E124</f>
        <v>0</v>
      </c>
      <c r="L124" s="292"/>
      <c r="M124" s="293"/>
      <c r="N124" s="294"/>
      <c r="O124" s="99">
        <f>O123*E124</f>
        <v>0</v>
      </c>
      <c r="P124" s="178">
        <f>P123*E124</f>
        <v>0</v>
      </c>
    </row>
    <row r="125" spans="2:16" ht="13.5" thickBot="1" x14ac:dyDescent="0.25">
      <c r="B125" s="295" t="s">
        <v>18</v>
      </c>
      <c r="C125" s="296"/>
      <c r="D125" s="296"/>
      <c r="E125" s="296"/>
      <c r="F125" s="296"/>
      <c r="G125" s="296"/>
      <c r="H125" s="296"/>
      <c r="I125" s="296"/>
      <c r="J125" s="297"/>
      <c r="K125" s="31">
        <f>K123+K124</f>
        <v>0</v>
      </c>
      <c r="L125" s="179"/>
      <c r="M125" s="180"/>
      <c r="N125" s="180"/>
      <c r="O125" s="100">
        <f>O123+O124</f>
        <v>0</v>
      </c>
      <c r="P125" s="101">
        <f>P123+P124</f>
        <v>0</v>
      </c>
    </row>
    <row r="126" spans="2:16" x14ac:dyDescent="0.2">
      <c r="B126" s="298" t="s">
        <v>19</v>
      </c>
      <c r="C126" s="299"/>
      <c r="D126" s="299"/>
      <c r="E126" s="299"/>
      <c r="F126" s="299"/>
      <c r="G126" s="299"/>
      <c r="H126" s="299"/>
      <c r="I126" s="299"/>
      <c r="J126" s="299"/>
      <c r="K126" s="299"/>
      <c r="L126" s="299"/>
      <c r="M126" s="299"/>
      <c r="N126" s="299"/>
      <c r="O126" s="299"/>
      <c r="P126" s="300"/>
    </row>
    <row r="127" spans="2:16" x14ac:dyDescent="0.2">
      <c r="B127" s="167" t="s">
        <v>11</v>
      </c>
      <c r="C127" s="168" t="s">
        <v>12</v>
      </c>
      <c r="D127" s="169" t="s">
        <v>13</v>
      </c>
      <c r="E127" s="280"/>
      <c r="F127" s="281"/>
      <c r="G127" s="281"/>
      <c r="H127" s="281"/>
      <c r="I127" s="281"/>
      <c r="J127" s="281"/>
      <c r="K127" s="281"/>
      <c r="L127" s="281"/>
      <c r="M127" s="281"/>
      <c r="N127" s="281"/>
      <c r="O127" s="281"/>
      <c r="P127" s="282"/>
    </row>
    <row r="128" spans="2:16" x14ac:dyDescent="0.2">
      <c r="B128" s="170"/>
      <c r="C128" s="171"/>
      <c r="D128" s="172"/>
      <c r="E128" s="173"/>
      <c r="F128" s="113"/>
      <c r="G128" s="174">
        <v>45350</v>
      </c>
      <c r="H128" s="175" t="str">
        <f t="shared" ref="H128:H136" si="28">IF(F128&lt;&gt;0,(DATEDIF(F128,G128,"M")+1)/12,"")</f>
        <v/>
      </c>
      <c r="I128" s="181"/>
      <c r="J128" s="27" t="str">
        <f t="shared" ref="J128:J136" si="29">IF(F128="","",H128*I128)</f>
        <v/>
      </c>
      <c r="K128" s="28" t="str">
        <f t="shared" ref="K128:K135" si="30">IF(F128="","",ROUND(E128*J128,0))</f>
        <v/>
      </c>
      <c r="L128" s="175" t="str">
        <f t="shared" ref="L128:L130" si="31">H128</f>
        <v/>
      </c>
      <c r="M128" s="112"/>
      <c r="N128" s="32" t="str">
        <f t="shared" ref="N128:N130" si="32">IF(F128="","",L128*M128)</f>
        <v/>
      </c>
      <c r="O128" s="33" t="str">
        <f t="shared" ref="O128:O135" si="33">IF(F128="","",ROUND(E128*N128,0))</f>
        <v/>
      </c>
      <c r="P128" s="34" t="str">
        <f t="shared" ref="P128:P135" si="34">IF(F128="","",K128+O128)</f>
        <v/>
      </c>
    </row>
    <row r="129" spans="2:16" x14ac:dyDescent="0.2">
      <c r="B129" s="170"/>
      <c r="C129" s="171"/>
      <c r="D129" s="172"/>
      <c r="E129" s="173"/>
      <c r="F129" s="113"/>
      <c r="G129" s="174">
        <v>45350</v>
      </c>
      <c r="H129" s="175" t="str">
        <f t="shared" si="28"/>
        <v/>
      </c>
      <c r="I129" s="181"/>
      <c r="J129" s="27" t="str">
        <f t="shared" si="29"/>
        <v/>
      </c>
      <c r="K129" s="28" t="str">
        <f t="shared" si="30"/>
        <v/>
      </c>
      <c r="L129" s="175" t="str">
        <f t="shared" si="31"/>
        <v/>
      </c>
      <c r="M129" s="112"/>
      <c r="N129" s="32" t="str">
        <f t="shared" si="32"/>
        <v/>
      </c>
      <c r="O129" s="33" t="str">
        <f t="shared" si="33"/>
        <v/>
      </c>
      <c r="P129" s="34" t="str">
        <f t="shared" si="34"/>
        <v/>
      </c>
    </row>
    <row r="130" spans="2:16" x14ac:dyDescent="0.2">
      <c r="B130" s="170"/>
      <c r="C130" s="171"/>
      <c r="D130" s="172"/>
      <c r="E130" s="173"/>
      <c r="F130" s="113"/>
      <c r="G130" s="174">
        <v>45350</v>
      </c>
      <c r="H130" s="175" t="str">
        <f t="shared" si="28"/>
        <v/>
      </c>
      <c r="I130" s="181"/>
      <c r="J130" s="27" t="str">
        <f t="shared" si="29"/>
        <v/>
      </c>
      <c r="K130" s="28" t="str">
        <f t="shared" si="30"/>
        <v/>
      </c>
      <c r="L130" s="175" t="str">
        <f t="shared" si="31"/>
        <v/>
      </c>
      <c r="M130" s="112"/>
      <c r="N130" s="32" t="str">
        <f t="shared" si="32"/>
        <v/>
      </c>
      <c r="O130" s="33" t="str">
        <f t="shared" si="33"/>
        <v/>
      </c>
      <c r="P130" s="34" t="str">
        <f t="shared" si="34"/>
        <v/>
      </c>
    </row>
    <row r="131" spans="2:16" x14ac:dyDescent="0.2">
      <c r="B131" s="170"/>
      <c r="C131" s="171"/>
      <c r="D131" s="172"/>
      <c r="E131" s="173"/>
      <c r="F131" s="182"/>
      <c r="G131" s="174">
        <v>45350</v>
      </c>
      <c r="H131" s="108" t="str">
        <f>IF(F131&lt;&gt;0,(DATEDIF(F131,G131,"M")+1)/12,"")</f>
        <v/>
      </c>
      <c r="I131" s="181"/>
      <c r="J131" s="27" t="str">
        <f>IF(F131="","",H131*I131)</f>
        <v/>
      </c>
      <c r="K131" s="28" t="str">
        <f t="shared" si="30"/>
        <v/>
      </c>
      <c r="L131" s="108" t="str">
        <f>H131</f>
        <v/>
      </c>
      <c r="M131" s="112"/>
      <c r="N131" s="32" t="str">
        <f>IF(F131="","",L131*M131)</f>
        <v/>
      </c>
      <c r="O131" s="33" t="str">
        <f t="shared" si="33"/>
        <v/>
      </c>
      <c r="P131" s="34" t="str">
        <f t="shared" si="34"/>
        <v/>
      </c>
    </row>
    <row r="132" spans="2:16" x14ac:dyDescent="0.2">
      <c r="B132" s="170"/>
      <c r="C132" s="171"/>
      <c r="D132" s="172"/>
      <c r="E132" s="173"/>
      <c r="F132" s="182"/>
      <c r="G132" s="174">
        <v>45350</v>
      </c>
      <c r="H132" s="108" t="str">
        <f>IF(F132&lt;&gt;0,(DATEDIF(F132,G132,"M")+1)/12,"")</f>
        <v/>
      </c>
      <c r="I132" s="112"/>
      <c r="J132" s="27" t="str">
        <f>IF(F132="","",H132*I132)</f>
        <v/>
      </c>
      <c r="K132" s="28" t="str">
        <f t="shared" si="30"/>
        <v/>
      </c>
      <c r="L132" s="108" t="str">
        <f>H132</f>
        <v/>
      </c>
      <c r="M132" s="112"/>
      <c r="N132" s="32" t="str">
        <f>IF(F132="","",L132*M132)</f>
        <v/>
      </c>
      <c r="O132" s="33" t="str">
        <f t="shared" si="33"/>
        <v/>
      </c>
      <c r="P132" s="34" t="str">
        <f t="shared" si="34"/>
        <v/>
      </c>
    </row>
    <row r="133" spans="2:16" x14ac:dyDescent="0.2">
      <c r="B133" s="170"/>
      <c r="C133" s="171"/>
      <c r="D133" s="172"/>
      <c r="E133" s="173"/>
      <c r="F133" s="182"/>
      <c r="G133" s="174">
        <v>45350</v>
      </c>
      <c r="H133" s="108" t="str">
        <f>IF(F133&lt;&gt;0,(DATEDIF(F133,G133,"M")+1)/12,"")</f>
        <v/>
      </c>
      <c r="I133" s="112"/>
      <c r="J133" s="27" t="str">
        <f>IF(F133="","",H133*I133)</f>
        <v/>
      </c>
      <c r="K133" s="28" t="str">
        <f t="shared" si="30"/>
        <v/>
      </c>
      <c r="L133" s="108" t="str">
        <f>H133</f>
        <v/>
      </c>
      <c r="M133" s="112"/>
      <c r="N133" s="32" t="str">
        <f>IF(F133="","",L133*M133)</f>
        <v/>
      </c>
      <c r="O133" s="33" t="str">
        <f t="shared" si="33"/>
        <v/>
      </c>
      <c r="P133" s="34" t="str">
        <f t="shared" si="34"/>
        <v/>
      </c>
    </row>
    <row r="134" spans="2:16" x14ac:dyDescent="0.2">
      <c r="B134" s="170"/>
      <c r="C134" s="171"/>
      <c r="D134" s="172"/>
      <c r="E134" s="173"/>
      <c r="F134" s="182"/>
      <c r="G134" s="174">
        <v>45350</v>
      </c>
      <c r="H134" s="108" t="str">
        <f>IF(F134&lt;&gt;0,(DATEDIF(F134,G134,"M")+1)/12,"")</f>
        <v/>
      </c>
      <c r="I134" s="112"/>
      <c r="J134" s="27" t="str">
        <f>IF(F134="","",H134*I134)</f>
        <v/>
      </c>
      <c r="K134" s="28" t="str">
        <f t="shared" si="30"/>
        <v/>
      </c>
      <c r="L134" s="108" t="str">
        <f>H134</f>
        <v/>
      </c>
      <c r="M134" s="112"/>
      <c r="N134" s="32" t="str">
        <f>IF(F134="","",L134*M134)</f>
        <v/>
      </c>
      <c r="O134" s="33" t="str">
        <f t="shared" si="33"/>
        <v/>
      </c>
      <c r="P134" s="34" t="str">
        <f t="shared" si="34"/>
        <v/>
      </c>
    </row>
    <row r="135" spans="2:16" x14ac:dyDescent="0.2">
      <c r="B135" s="170"/>
      <c r="C135" s="171"/>
      <c r="D135" s="172"/>
      <c r="E135" s="173"/>
      <c r="F135" s="182"/>
      <c r="G135" s="174">
        <v>45350</v>
      </c>
      <c r="H135" s="108" t="str">
        <f>IF(F135&lt;&gt;0,(DATEDIF(F135,G135,"M")+1)/12,"")</f>
        <v/>
      </c>
      <c r="I135" s="112"/>
      <c r="J135" s="27" t="str">
        <f>IF(F135="","",H135*I135)</f>
        <v/>
      </c>
      <c r="K135" s="28" t="str">
        <f t="shared" si="30"/>
        <v/>
      </c>
      <c r="L135" s="108" t="str">
        <f>H135</f>
        <v/>
      </c>
      <c r="M135" s="112"/>
      <c r="N135" s="32" t="str">
        <f>IF(F135="","",L135*M135)</f>
        <v/>
      </c>
      <c r="O135" s="33" t="str">
        <f t="shared" si="33"/>
        <v/>
      </c>
      <c r="P135" s="34" t="str">
        <f t="shared" si="34"/>
        <v/>
      </c>
    </row>
    <row r="136" spans="2:16" x14ac:dyDescent="0.2">
      <c r="B136" s="176" t="s">
        <v>20</v>
      </c>
      <c r="C136" s="283"/>
      <c r="D136" s="284"/>
      <c r="E136" s="284"/>
      <c r="F136" s="284"/>
      <c r="G136" s="284">
        <v>45350</v>
      </c>
      <c r="H136" s="284" t="str">
        <f t="shared" si="28"/>
        <v/>
      </c>
      <c r="I136" s="284"/>
      <c r="J136" s="285" t="str">
        <f t="shared" si="29"/>
        <v/>
      </c>
      <c r="K136" s="29">
        <f>SUM(K128:K135)</f>
        <v>0</v>
      </c>
      <c r="L136" s="301"/>
      <c r="M136" s="302"/>
      <c r="N136" s="303">
        <f>SUM(N128:N135)</f>
        <v>0</v>
      </c>
      <c r="O136" s="35">
        <f>SUM(O128:O135)</f>
        <v>0</v>
      </c>
      <c r="P136" s="36">
        <f>SUM(P128:P135)</f>
        <v>0</v>
      </c>
    </row>
    <row r="137" spans="2:16" x14ac:dyDescent="0.2">
      <c r="B137" s="304" t="s">
        <v>17</v>
      </c>
      <c r="C137" s="305"/>
      <c r="D137" s="306"/>
      <c r="E137" s="222">
        <v>0.2</v>
      </c>
      <c r="F137" s="223"/>
      <c r="G137" s="223"/>
      <c r="H137" s="223"/>
      <c r="I137" s="223"/>
      <c r="J137" s="224"/>
      <c r="K137" s="177">
        <f>K136*E137</f>
        <v>0</v>
      </c>
      <c r="L137" s="183"/>
      <c r="M137" s="184"/>
      <c r="N137" s="184"/>
      <c r="O137" s="99">
        <f>O136*E137</f>
        <v>0</v>
      </c>
      <c r="P137" s="178">
        <f>P136*E137</f>
        <v>0</v>
      </c>
    </row>
    <row r="138" spans="2:16" ht="13.5" thickBot="1" x14ac:dyDescent="0.25">
      <c r="B138" s="307" t="s">
        <v>21</v>
      </c>
      <c r="C138" s="308"/>
      <c r="D138" s="308"/>
      <c r="E138" s="308"/>
      <c r="F138" s="308"/>
      <c r="G138" s="308"/>
      <c r="H138" s="308"/>
      <c r="I138" s="308"/>
      <c r="J138" s="309"/>
      <c r="K138" s="177">
        <f>K136+K137</f>
        <v>0</v>
      </c>
      <c r="L138" s="310"/>
      <c r="M138" s="311"/>
      <c r="N138" s="311"/>
      <c r="O138" s="35">
        <f>O136+O137</f>
        <v>0</v>
      </c>
      <c r="P138" s="178">
        <f>P136+P137</f>
        <v>0</v>
      </c>
    </row>
    <row r="139" spans="2:16" ht="13.5" thickBot="1" x14ac:dyDescent="0.25">
      <c r="B139" s="312" t="s">
        <v>22</v>
      </c>
      <c r="C139" s="313"/>
      <c r="D139" s="313"/>
      <c r="E139" s="313"/>
      <c r="F139" s="313"/>
      <c r="G139" s="313"/>
      <c r="H139" s="313"/>
      <c r="I139" s="313"/>
      <c r="J139" s="185"/>
      <c r="K139" s="40">
        <f>K125+K138</f>
        <v>0</v>
      </c>
      <c r="L139" s="186"/>
      <c r="M139" s="187"/>
      <c r="N139" s="185"/>
      <c r="O139" s="39">
        <f>O124+O138</f>
        <v>0</v>
      </c>
      <c r="P139" s="38">
        <f>P125+P138</f>
        <v>0</v>
      </c>
    </row>
    <row r="140" spans="2:16" x14ac:dyDescent="0.2">
      <c r="B140" s="188"/>
      <c r="C140" s="188"/>
      <c r="D140" s="188"/>
      <c r="E140" s="189"/>
      <c r="F140" s="190"/>
      <c r="G140" s="190"/>
      <c r="H140" s="191"/>
      <c r="I140" s="192"/>
      <c r="J140" s="192"/>
      <c r="K140" s="192"/>
      <c r="L140" s="191"/>
      <c r="M140" s="192"/>
      <c r="N140" s="192"/>
      <c r="O140" s="192"/>
      <c r="P140" s="192"/>
    </row>
    <row r="141" spans="2:16" x14ac:dyDescent="0.2">
      <c r="B141" s="193" t="s">
        <v>23</v>
      </c>
      <c r="C141" s="193"/>
      <c r="D141" s="193"/>
      <c r="E141" s="194"/>
      <c r="F141" s="195"/>
      <c r="G141" s="195"/>
      <c r="H141" s="196"/>
      <c r="I141" s="196"/>
      <c r="J141" s="197"/>
      <c r="K141" s="197"/>
      <c r="L141" s="196"/>
      <c r="M141" s="196"/>
      <c r="N141" s="197"/>
      <c r="O141" s="197"/>
      <c r="P141" s="194"/>
    </row>
  </sheetData>
  <sheetProtection formatRows="0"/>
  <mergeCells count="49">
    <mergeCell ref="B137:D137"/>
    <mergeCell ref="E137:J137"/>
    <mergeCell ref="B138:J138"/>
    <mergeCell ref="L138:N138"/>
    <mergeCell ref="B139:I139"/>
    <mergeCell ref="B125:J125"/>
    <mergeCell ref="B126:P126"/>
    <mergeCell ref="E127:P127"/>
    <mergeCell ref="C136:J136"/>
    <mergeCell ref="L136:N136"/>
    <mergeCell ref="B79:P79"/>
    <mergeCell ref="E80:P80"/>
    <mergeCell ref="C123:J123"/>
    <mergeCell ref="L123:N123"/>
    <mergeCell ref="B124:D124"/>
    <mergeCell ref="E124:J124"/>
    <mergeCell ref="L124:N124"/>
    <mergeCell ref="B76:D76"/>
    <mergeCell ref="E76:K76"/>
    <mergeCell ref="L76:O76"/>
    <mergeCell ref="P76:P77"/>
    <mergeCell ref="B77:D77"/>
    <mergeCell ref="E59:P59"/>
    <mergeCell ref="L68:N68"/>
    <mergeCell ref="B70:J70"/>
    <mergeCell ref="B71:I71"/>
    <mergeCell ref="E69:J69"/>
    <mergeCell ref="L70:N70"/>
    <mergeCell ref="P8:P9"/>
    <mergeCell ref="B56:D56"/>
    <mergeCell ref="B69:D69"/>
    <mergeCell ref="E56:J56"/>
    <mergeCell ref="L56:N56"/>
    <mergeCell ref="C55:J55"/>
    <mergeCell ref="L55:N55"/>
    <mergeCell ref="E8:K8"/>
    <mergeCell ref="L8:O8"/>
    <mergeCell ref="B9:D9"/>
    <mergeCell ref="B8:D8"/>
    <mergeCell ref="B58:P58"/>
    <mergeCell ref="B11:P11"/>
    <mergeCell ref="B57:J57"/>
    <mergeCell ref="E12:P12"/>
    <mergeCell ref="C68:J68"/>
    <mergeCell ref="B3:P3"/>
    <mergeCell ref="B4:P4"/>
    <mergeCell ref="B1:P1"/>
    <mergeCell ref="B5:F5"/>
    <mergeCell ref="B6:H6"/>
  </mergeCells>
  <conditionalFormatting sqref="P13:P54">
    <cfRule type="expression" dxfId="3" priority="2">
      <formula>P13&gt;E13</formula>
    </cfRule>
  </conditionalFormatting>
  <conditionalFormatting sqref="P81:P122">
    <cfRule type="expression" dxfId="2" priority="1">
      <formula>P81&gt;E81</formula>
    </cfRule>
  </conditionalFormatting>
  <pageMargins left="0.75" right="0.75" top="1" bottom="0.75" header="0.5" footer="0.5"/>
  <pageSetup scale="68" fitToHeight="0" orientation="landscape" horizontalDpi="4294967292" r:id="rId1"/>
  <headerFooter alignWithMargins="0">
    <oddFooter>&amp;L&amp;8FY25 Ryan White RFA&amp;R&amp;8&amp;P of &amp;N</oddFooter>
  </headerFooter>
  <extLst>
    <ext xmlns:x14="http://schemas.microsoft.com/office/spreadsheetml/2009/9/main" uri="{CCE6A557-97BC-4b89-ADB6-D9C93CAAB3DF}">
      <x14:dataValidations xmlns:xm="http://schemas.microsoft.com/office/excel/2006/main" disablePrompts="1" count="1">
        <x14:dataValidation type="list" showInputMessage="1" showErrorMessage="1" xr:uid="{648D9681-F473-4060-A182-1BCC61D0319B}">
          <x14:formula1>
            <xm:f>'Drop Downs'!$A$1:$A$12</xm:f>
          </x14:formula1>
          <xm:sqref>F60:F68 F13:F54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F5435-F69A-41A4-9889-8D15E9AF714D}">
  <sheetPr>
    <pageSetUpPr fitToPage="1"/>
  </sheetPr>
  <dimension ref="A1:F116"/>
  <sheetViews>
    <sheetView showGridLines="0" topLeftCell="A111" zoomScale="115" zoomScaleNormal="115" workbookViewId="0">
      <selection activeCell="J130" sqref="J130"/>
    </sheetView>
  </sheetViews>
  <sheetFormatPr defaultColWidth="9.140625" defaultRowHeight="12.75" x14ac:dyDescent="0.2"/>
  <cols>
    <col min="1" max="1" width="6.5703125" style="48" customWidth="1"/>
    <col min="2" max="2" width="34.85546875" style="48" customWidth="1"/>
    <col min="3" max="3" width="11.140625" style="48" customWidth="1"/>
    <col min="4" max="4" width="20.42578125" style="48" customWidth="1"/>
    <col min="5" max="5" width="16.85546875" style="48" bestFit="1" customWidth="1"/>
    <col min="6" max="6" width="26.28515625" style="48" bestFit="1" customWidth="1"/>
    <col min="7" max="16384" width="9.140625" style="48"/>
  </cols>
  <sheetData>
    <row r="1" spans="2:6" ht="15.75" x14ac:dyDescent="0.2">
      <c r="B1" s="353" t="s">
        <v>78</v>
      </c>
      <c r="C1" s="353"/>
      <c r="D1" s="353"/>
      <c r="E1" s="353"/>
      <c r="F1" s="353"/>
    </row>
    <row r="2" spans="2:6" x14ac:dyDescent="0.2">
      <c r="B2" s="354"/>
      <c r="C2" s="354"/>
      <c r="D2" s="354"/>
      <c r="E2" s="354"/>
      <c r="F2" s="354"/>
    </row>
    <row r="3" spans="2:6" ht="216" customHeight="1" x14ac:dyDescent="0.2">
      <c r="B3" s="351" t="s">
        <v>75</v>
      </c>
      <c r="C3" s="351"/>
      <c r="D3" s="351"/>
      <c r="E3" s="351"/>
      <c r="F3" s="351"/>
    </row>
    <row r="4" spans="2:6" x14ac:dyDescent="0.2">
      <c r="B4" s="130"/>
      <c r="C4" s="130"/>
      <c r="D4" s="130"/>
      <c r="E4" s="130"/>
      <c r="F4" s="130"/>
    </row>
    <row r="5" spans="2:6" ht="30" customHeight="1" x14ac:dyDescent="0.2">
      <c r="B5" s="213" t="s">
        <v>0</v>
      </c>
      <c r="C5" s="213"/>
      <c r="D5" s="213"/>
      <c r="E5" s="213"/>
      <c r="F5" s="213"/>
    </row>
    <row r="6" spans="2:6" ht="30" customHeight="1" x14ac:dyDescent="0.2">
      <c r="B6" s="352" t="s">
        <v>79</v>
      </c>
      <c r="C6" s="352"/>
      <c r="D6" s="352"/>
      <c r="E6" s="352"/>
      <c r="F6" s="352"/>
    </row>
    <row r="7" spans="2:6" ht="13.5" thickBot="1" x14ac:dyDescent="0.25"/>
    <row r="8" spans="2:6" ht="13.5" thickBot="1" x14ac:dyDescent="0.25">
      <c r="B8" s="345" t="s">
        <v>25</v>
      </c>
      <c r="C8" s="346"/>
      <c r="D8" s="131" t="s">
        <v>26</v>
      </c>
      <c r="E8" s="132" t="s">
        <v>27</v>
      </c>
      <c r="F8" s="132" t="s">
        <v>24</v>
      </c>
    </row>
    <row r="9" spans="2:6" x14ac:dyDescent="0.2">
      <c r="B9" s="201" t="s">
        <v>76</v>
      </c>
      <c r="C9" s="137"/>
      <c r="D9" s="138"/>
      <c r="E9" s="138"/>
      <c r="F9" s="139"/>
    </row>
    <row r="10" spans="2:6" x14ac:dyDescent="0.2">
      <c r="B10" s="342" t="s">
        <v>28</v>
      </c>
      <c r="C10" s="343"/>
      <c r="D10" s="343"/>
      <c r="E10" s="343"/>
      <c r="F10" s="344"/>
    </row>
    <row r="11" spans="2:6" x14ac:dyDescent="0.2">
      <c r="B11" s="326" t="s">
        <v>29</v>
      </c>
      <c r="C11" s="327"/>
      <c r="D11" s="118">
        <f>'Form 2A'!K55</f>
        <v>0</v>
      </c>
      <c r="E11" s="52">
        <f>'Form 2A'!O55</f>
        <v>0</v>
      </c>
      <c r="F11" s="52">
        <f>D11+E11</f>
        <v>0</v>
      </c>
    </row>
    <row r="12" spans="2:6" x14ac:dyDescent="0.2">
      <c r="B12" s="336" t="s">
        <v>30</v>
      </c>
      <c r="C12" s="337"/>
      <c r="D12" s="119">
        <f>'Form 2A'!K56</f>
        <v>0</v>
      </c>
      <c r="E12" s="51">
        <f>'Form 2A'!O56</f>
        <v>0</v>
      </c>
      <c r="F12" s="50">
        <f t="shared" ref="F12:F31" si="0">D12+E12</f>
        <v>0</v>
      </c>
    </row>
    <row r="13" spans="2:6" x14ac:dyDescent="0.2">
      <c r="B13" s="349" t="s">
        <v>31</v>
      </c>
      <c r="C13" s="350"/>
      <c r="D13" s="118">
        <f>SUM(D11:D12)</f>
        <v>0</v>
      </c>
      <c r="E13" s="52">
        <f>SUM(E11:E12)</f>
        <v>0</v>
      </c>
      <c r="F13" s="52">
        <f>SUM(F11:F12)</f>
        <v>0</v>
      </c>
    </row>
    <row r="14" spans="2:6" x14ac:dyDescent="0.2">
      <c r="B14" s="326" t="s">
        <v>32</v>
      </c>
      <c r="C14" s="327"/>
      <c r="D14" s="328"/>
      <c r="E14" s="327"/>
      <c r="F14" s="329"/>
    </row>
    <row r="15" spans="2:6" x14ac:dyDescent="0.2">
      <c r="B15" s="322" t="s">
        <v>33</v>
      </c>
      <c r="C15" s="323"/>
      <c r="D15" s="120"/>
      <c r="E15" s="46"/>
      <c r="F15" s="50">
        <f>D15+E15</f>
        <v>0</v>
      </c>
    </row>
    <row r="16" spans="2:6" x14ac:dyDescent="0.2">
      <c r="B16" s="322" t="s">
        <v>71</v>
      </c>
      <c r="C16" s="323"/>
      <c r="D16" s="120"/>
      <c r="E16" s="45"/>
      <c r="F16" s="50">
        <f t="shared" si="0"/>
        <v>0</v>
      </c>
    </row>
    <row r="17" spans="1:6" x14ac:dyDescent="0.2">
      <c r="B17" s="103" t="s">
        <v>36</v>
      </c>
      <c r="C17" s="115"/>
      <c r="D17" s="120"/>
      <c r="E17" s="45"/>
      <c r="F17" s="50">
        <f t="shared" si="0"/>
        <v>0</v>
      </c>
    </row>
    <row r="18" spans="1:6" x14ac:dyDescent="0.2">
      <c r="B18" s="322" t="s">
        <v>35</v>
      </c>
      <c r="C18" s="323"/>
      <c r="D18" s="120"/>
      <c r="E18" s="45"/>
      <c r="F18" s="50">
        <f t="shared" si="0"/>
        <v>0</v>
      </c>
    </row>
    <row r="19" spans="1:6" x14ac:dyDescent="0.2">
      <c r="A19" s="94"/>
      <c r="B19" s="322"/>
      <c r="C19" s="323"/>
      <c r="D19" s="120"/>
      <c r="E19" s="45"/>
      <c r="F19" s="50">
        <f t="shared" si="0"/>
        <v>0</v>
      </c>
    </row>
    <row r="20" spans="1:6" x14ac:dyDescent="0.2">
      <c r="B20" s="322"/>
      <c r="C20" s="323"/>
      <c r="D20" s="121"/>
      <c r="E20" s="45"/>
      <c r="F20" s="50">
        <f t="shared" si="0"/>
        <v>0</v>
      </c>
    </row>
    <row r="21" spans="1:6" x14ac:dyDescent="0.2">
      <c r="B21" s="322"/>
      <c r="C21" s="323"/>
      <c r="D21" s="120"/>
      <c r="E21" s="49"/>
      <c r="F21" s="50">
        <f t="shared" si="0"/>
        <v>0</v>
      </c>
    </row>
    <row r="22" spans="1:6" x14ac:dyDescent="0.2">
      <c r="B22" s="322"/>
      <c r="C22" s="323"/>
      <c r="D22" s="120"/>
      <c r="E22" s="46"/>
      <c r="F22" s="50">
        <f t="shared" si="0"/>
        <v>0</v>
      </c>
    </row>
    <row r="23" spans="1:6" x14ac:dyDescent="0.2">
      <c r="B23" s="322"/>
      <c r="C23" s="323"/>
      <c r="D23" s="120"/>
      <c r="E23" s="46"/>
      <c r="F23" s="50">
        <f t="shared" si="0"/>
        <v>0</v>
      </c>
    </row>
    <row r="24" spans="1:6" x14ac:dyDescent="0.2">
      <c r="A24" s="94"/>
      <c r="B24" s="322"/>
      <c r="C24" s="323"/>
      <c r="D24" s="120"/>
      <c r="E24" s="46"/>
      <c r="F24" s="50">
        <f t="shared" si="0"/>
        <v>0</v>
      </c>
    </row>
    <row r="25" spans="1:6" x14ac:dyDescent="0.2">
      <c r="A25" s="94"/>
      <c r="B25" s="318"/>
      <c r="C25" s="319"/>
      <c r="D25" s="122"/>
      <c r="E25" s="47"/>
      <c r="F25" s="50">
        <f t="shared" si="0"/>
        <v>0</v>
      </c>
    </row>
    <row r="26" spans="1:6" x14ac:dyDescent="0.2">
      <c r="A26" s="94"/>
      <c r="B26" s="318"/>
      <c r="C26" s="319"/>
      <c r="D26" s="122"/>
      <c r="E26" s="47"/>
      <c r="F26" s="50">
        <f t="shared" si="0"/>
        <v>0</v>
      </c>
    </row>
    <row r="27" spans="1:6" x14ac:dyDescent="0.2">
      <c r="A27" s="94"/>
      <c r="B27" s="318"/>
      <c r="C27" s="319"/>
      <c r="D27" s="122"/>
      <c r="E27" s="47"/>
      <c r="F27" s="50">
        <f t="shared" si="0"/>
        <v>0</v>
      </c>
    </row>
    <row r="28" spans="1:6" x14ac:dyDescent="0.2">
      <c r="A28" s="94"/>
      <c r="B28" s="318"/>
      <c r="C28" s="319"/>
      <c r="D28" s="122"/>
      <c r="E28" s="47"/>
      <c r="F28" s="50">
        <f t="shared" si="0"/>
        <v>0</v>
      </c>
    </row>
    <row r="29" spans="1:6" x14ac:dyDescent="0.2">
      <c r="A29" s="94"/>
      <c r="B29" s="318"/>
      <c r="C29" s="319"/>
      <c r="D29" s="122"/>
      <c r="E29" s="47"/>
      <c r="F29" s="50">
        <f t="shared" si="0"/>
        <v>0</v>
      </c>
    </row>
    <row r="30" spans="1:6" x14ac:dyDescent="0.2">
      <c r="A30" s="94"/>
      <c r="B30" s="318"/>
      <c r="C30" s="319"/>
      <c r="D30" s="122"/>
      <c r="E30" s="47"/>
      <c r="F30" s="50">
        <f t="shared" si="0"/>
        <v>0</v>
      </c>
    </row>
    <row r="31" spans="1:6" x14ac:dyDescent="0.2">
      <c r="A31" s="94"/>
      <c r="B31" s="318"/>
      <c r="C31" s="319"/>
      <c r="D31" s="122"/>
      <c r="E31" s="47"/>
      <c r="F31" s="50">
        <f t="shared" si="0"/>
        <v>0</v>
      </c>
    </row>
    <row r="32" spans="1:6" ht="13.5" thickBot="1" x14ac:dyDescent="0.25">
      <c r="A32" s="94"/>
      <c r="B32" s="338" t="s">
        <v>37</v>
      </c>
      <c r="C32" s="339"/>
      <c r="D32" s="123">
        <f>SUM(D15:D31)</f>
        <v>0</v>
      </c>
      <c r="E32" s="53">
        <f>SUM(E15:E31)</f>
        <v>0</v>
      </c>
      <c r="F32" s="53">
        <f>SUM(F15:F31)</f>
        <v>0</v>
      </c>
    </row>
    <row r="33" spans="1:6" ht="14.25" thickTop="1" thickBot="1" x14ac:dyDescent="0.25">
      <c r="B33" s="340" t="s">
        <v>38</v>
      </c>
      <c r="C33" s="341"/>
      <c r="D33" s="124">
        <f>D13+D32</f>
        <v>0</v>
      </c>
      <c r="E33" s="54">
        <f>E13+E32</f>
        <v>0</v>
      </c>
      <c r="F33" s="54">
        <f>F32+F13</f>
        <v>0</v>
      </c>
    </row>
    <row r="34" spans="1:6" ht="13.5" thickBot="1" x14ac:dyDescent="0.25">
      <c r="B34" s="342" t="s">
        <v>39</v>
      </c>
      <c r="C34" s="343"/>
      <c r="D34" s="343"/>
      <c r="E34" s="343"/>
      <c r="F34" s="344"/>
    </row>
    <row r="35" spans="1:6" x14ac:dyDescent="0.2">
      <c r="B35" s="95" t="s">
        <v>40</v>
      </c>
      <c r="C35" s="116"/>
      <c r="D35" s="330" t="str">
        <f>IF($C$35="yes",ROUNDDOWN((D33*0.1),0),"")</f>
        <v/>
      </c>
      <c r="E35" s="330" t="str">
        <f>IF($C$35="yes",ROUNDDOWN((E33*C36+D33*C36-D35),0),"")</f>
        <v/>
      </c>
      <c r="F35" s="332">
        <f>SUM(D35:E35)</f>
        <v>0</v>
      </c>
    </row>
    <row r="36" spans="1:6" x14ac:dyDescent="0.2">
      <c r="B36" s="133" t="s">
        <v>74</v>
      </c>
      <c r="C36" s="134"/>
      <c r="D36" s="331"/>
      <c r="E36" s="331"/>
      <c r="F36" s="333"/>
    </row>
    <row r="37" spans="1:6" x14ac:dyDescent="0.2">
      <c r="B37" s="96" t="s">
        <v>41</v>
      </c>
      <c r="C37" s="117"/>
      <c r="D37" s="125" t="str">
        <f>IF($C$37="yes",ROUNDDOWN((D33*0.1),0),"")</f>
        <v/>
      </c>
      <c r="E37" s="125" t="str">
        <f>IF($C$37="yes",ROUNDDOWN((E33*0.1),0),"")</f>
        <v/>
      </c>
      <c r="F37" s="52">
        <f>SUM(D37:E37)</f>
        <v>0</v>
      </c>
    </row>
    <row r="38" spans="1:6" x14ac:dyDescent="0.2">
      <c r="B38" s="334" t="s">
        <v>42</v>
      </c>
      <c r="C38" s="335"/>
      <c r="D38" s="119">
        <f>'Form 2A'!K68</f>
        <v>0</v>
      </c>
      <c r="E38" s="50">
        <f>'Form 2A'!O68</f>
        <v>0</v>
      </c>
      <c r="F38" s="50">
        <f>D38+E38</f>
        <v>0</v>
      </c>
    </row>
    <row r="39" spans="1:6" x14ac:dyDescent="0.2">
      <c r="B39" s="336" t="s">
        <v>30</v>
      </c>
      <c r="C39" s="337"/>
      <c r="D39" s="129">
        <f>'Form 2A'!K69</f>
        <v>0</v>
      </c>
      <c r="E39" s="56">
        <f>'Form 2A'!O69</f>
        <v>0</v>
      </c>
      <c r="F39" s="50">
        <f>D39+E39</f>
        <v>0</v>
      </c>
    </row>
    <row r="40" spans="1:6" x14ac:dyDescent="0.2">
      <c r="B40" s="324" t="s">
        <v>43</v>
      </c>
      <c r="C40" s="325"/>
      <c r="D40" s="128">
        <f>SUM(D38:D39)</f>
        <v>0</v>
      </c>
      <c r="E40" s="55">
        <f>SUM(E38:E39)</f>
        <v>0</v>
      </c>
      <c r="F40" s="55">
        <f>SUM(F38:F39)</f>
        <v>0</v>
      </c>
    </row>
    <row r="41" spans="1:6" x14ac:dyDescent="0.2">
      <c r="B41" s="326" t="s">
        <v>44</v>
      </c>
      <c r="C41" s="327"/>
      <c r="D41" s="328"/>
      <c r="E41" s="327"/>
      <c r="F41" s="329"/>
    </row>
    <row r="42" spans="1:6" x14ac:dyDescent="0.2">
      <c r="B42" s="322" t="s">
        <v>34</v>
      </c>
      <c r="C42" s="323"/>
      <c r="D42" s="120"/>
      <c r="E42" s="45"/>
      <c r="F42" s="50">
        <f t="shared" ref="F42:F58" si="1">D42+E42</f>
        <v>0</v>
      </c>
    </row>
    <row r="43" spans="1:6" x14ac:dyDescent="0.2">
      <c r="B43" s="322" t="s">
        <v>35</v>
      </c>
      <c r="C43" s="323"/>
      <c r="D43" s="120"/>
      <c r="E43" s="45"/>
      <c r="F43" s="50">
        <f t="shared" si="1"/>
        <v>0</v>
      </c>
    </row>
    <row r="44" spans="1:6" x14ac:dyDescent="0.2">
      <c r="B44" s="322" t="s">
        <v>36</v>
      </c>
      <c r="C44" s="323"/>
      <c r="D44" s="120"/>
      <c r="E44" s="45"/>
      <c r="F44" s="50">
        <f t="shared" si="1"/>
        <v>0</v>
      </c>
    </row>
    <row r="45" spans="1:6" x14ac:dyDescent="0.2">
      <c r="A45" s="97"/>
      <c r="B45" s="322" t="s">
        <v>45</v>
      </c>
      <c r="C45" s="323"/>
      <c r="D45" s="120"/>
      <c r="E45" s="46"/>
      <c r="F45" s="50">
        <f t="shared" si="1"/>
        <v>0</v>
      </c>
    </row>
    <row r="46" spans="1:6" x14ac:dyDescent="0.2">
      <c r="A46" s="98"/>
      <c r="B46" s="318"/>
      <c r="C46" s="319"/>
      <c r="D46" s="122"/>
      <c r="E46" s="47"/>
      <c r="F46" s="50">
        <f t="shared" si="1"/>
        <v>0</v>
      </c>
    </row>
    <row r="47" spans="1:6" x14ac:dyDescent="0.2">
      <c r="A47" s="98"/>
      <c r="B47" s="318"/>
      <c r="C47" s="319"/>
      <c r="D47" s="122"/>
      <c r="E47" s="47"/>
      <c r="F47" s="50">
        <f t="shared" si="1"/>
        <v>0</v>
      </c>
    </row>
    <row r="48" spans="1:6" x14ac:dyDescent="0.2">
      <c r="A48" s="98"/>
      <c r="B48" s="318"/>
      <c r="C48" s="319"/>
      <c r="D48" s="122"/>
      <c r="E48" s="47"/>
      <c r="F48" s="50">
        <f t="shared" si="1"/>
        <v>0</v>
      </c>
    </row>
    <row r="49" spans="1:6" x14ac:dyDescent="0.2">
      <c r="A49" s="97"/>
      <c r="B49" s="318"/>
      <c r="C49" s="319"/>
      <c r="D49" s="122"/>
      <c r="E49" s="47"/>
      <c r="F49" s="50">
        <f t="shared" si="1"/>
        <v>0</v>
      </c>
    </row>
    <row r="50" spans="1:6" x14ac:dyDescent="0.2">
      <c r="A50" s="98"/>
      <c r="B50" s="318"/>
      <c r="C50" s="319"/>
      <c r="D50" s="122"/>
      <c r="E50" s="47"/>
      <c r="F50" s="50">
        <f t="shared" si="1"/>
        <v>0</v>
      </c>
    </row>
    <row r="51" spans="1:6" x14ac:dyDescent="0.2">
      <c r="A51" s="98"/>
      <c r="B51" s="318"/>
      <c r="C51" s="319"/>
      <c r="D51" s="122"/>
      <c r="E51" s="47"/>
      <c r="F51" s="50">
        <f t="shared" si="1"/>
        <v>0</v>
      </c>
    </row>
    <row r="52" spans="1:6" x14ac:dyDescent="0.2">
      <c r="A52" s="98"/>
      <c r="B52" s="318"/>
      <c r="C52" s="319"/>
      <c r="D52" s="122"/>
      <c r="E52" s="47"/>
      <c r="F52" s="50">
        <f t="shared" si="1"/>
        <v>0</v>
      </c>
    </row>
    <row r="53" spans="1:6" x14ac:dyDescent="0.2">
      <c r="A53" s="98"/>
      <c r="B53" s="318"/>
      <c r="C53" s="319"/>
      <c r="D53" s="122"/>
      <c r="E53" s="47"/>
      <c r="F53" s="50">
        <f t="shared" si="1"/>
        <v>0</v>
      </c>
    </row>
    <row r="54" spans="1:6" x14ac:dyDescent="0.2">
      <c r="A54" s="98"/>
      <c r="B54" s="318"/>
      <c r="C54" s="319"/>
      <c r="D54" s="122"/>
      <c r="E54" s="47"/>
      <c r="F54" s="50">
        <f t="shared" si="1"/>
        <v>0</v>
      </c>
    </row>
    <row r="55" spans="1:6" x14ac:dyDescent="0.2">
      <c r="A55" s="98"/>
      <c r="B55" s="318"/>
      <c r="C55" s="319"/>
      <c r="D55" s="122"/>
      <c r="E55" s="47"/>
      <c r="F55" s="50">
        <f t="shared" si="1"/>
        <v>0</v>
      </c>
    </row>
    <row r="56" spans="1:6" x14ac:dyDescent="0.2">
      <c r="A56" s="98"/>
      <c r="B56" s="318"/>
      <c r="C56" s="319"/>
      <c r="D56" s="122"/>
      <c r="E56" s="47"/>
      <c r="F56" s="50">
        <f t="shared" si="1"/>
        <v>0</v>
      </c>
    </row>
    <row r="57" spans="1:6" x14ac:dyDescent="0.2">
      <c r="A57" s="98"/>
      <c r="B57" s="318"/>
      <c r="C57" s="319"/>
      <c r="D57" s="122"/>
      <c r="E57" s="47"/>
      <c r="F57" s="50">
        <f t="shared" si="1"/>
        <v>0</v>
      </c>
    </row>
    <row r="58" spans="1:6" ht="12" customHeight="1" x14ac:dyDescent="0.2">
      <c r="A58" s="98"/>
      <c r="B58" s="318"/>
      <c r="C58" s="319"/>
      <c r="D58" s="122"/>
      <c r="E58" s="47"/>
      <c r="F58" s="50">
        <f t="shared" si="1"/>
        <v>0</v>
      </c>
    </row>
    <row r="59" spans="1:6" ht="13.5" thickBot="1" x14ac:dyDescent="0.25">
      <c r="A59" s="98"/>
      <c r="B59" s="320" t="s">
        <v>46</v>
      </c>
      <c r="C59" s="321"/>
      <c r="D59" s="126">
        <f>SUM(D42:D58)</f>
        <v>0</v>
      </c>
      <c r="E59" s="57">
        <f>SUM(E42:E58)</f>
        <v>0</v>
      </c>
      <c r="F59" s="57">
        <f>SUM(F42:F58)</f>
        <v>0</v>
      </c>
    </row>
    <row r="60" spans="1:6" ht="13.5" thickBot="1" x14ac:dyDescent="0.25">
      <c r="B60" s="314" t="s">
        <v>47</v>
      </c>
      <c r="C60" s="315"/>
      <c r="D60" s="127">
        <f>D59+D40</f>
        <v>0</v>
      </c>
      <c r="E60" s="58">
        <f>E59+E40</f>
        <v>0</v>
      </c>
      <c r="F60" s="58">
        <f>F59+F40</f>
        <v>0</v>
      </c>
    </row>
    <row r="61" spans="1:6" ht="14.25" thickTop="1" thickBot="1" x14ac:dyDescent="0.25">
      <c r="B61" s="316" t="s">
        <v>48</v>
      </c>
      <c r="C61" s="317"/>
      <c r="D61" s="59">
        <f>IF(D35&lt;&gt;"",D33+D35,IF(D37&lt;&gt;"",D33+D37,D60+D33))</f>
        <v>0</v>
      </c>
      <c r="E61" s="59">
        <f>IF(E35&lt;&gt;"",E33+E35,IF(E37&lt;&gt;"",E33+E37,E60+E33))</f>
        <v>0</v>
      </c>
      <c r="F61" s="59">
        <f>D61+E61</f>
        <v>0</v>
      </c>
    </row>
    <row r="62" spans="1:6" ht="13.5" thickBot="1" x14ac:dyDescent="0.25"/>
    <row r="63" spans="1:6" ht="13.5" thickBot="1" x14ac:dyDescent="0.25">
      <c r="B63" s="345" t="s">
        <v>25</v>
      </c>
      <c r="C63" s="346"/>
      <c r="D63" s="131" t="s">
        <v>26</v>
      </c>
      <c r="E63" s="132" t="s">
        <v>27</v>
      </c>
      <c r="F63" s="132" t="s">
        <v>24</v>
      </c>
    </row>
    <row r="64" spans="1:6" x14ac:dyDescent="0.2">
      <c r="B64" s="201" t="s">
        <v>77</v>
      </c>
      <c r="C64" s="137"/>
      <c r="D64" s="138"/>
      <c r="E64" s="138"/>
      <c r="F64" s="139"/>
    </row>
    <row r="65" spans="2:6" x14ac:dyDescent="0.2">
      <c r="B65" s="347" t="s">
        <v>28</v>
      </c>
      <c r="C65" s="327"/>
      <c r="D65" s="327"/>
      <c r="E65" s="327"/>
      <c r="F65" s="348"/>
    </row>
    <row r="66" spans="2:6" x14ac:dyDescent="0.2">
      <c r="B66" s="326" t="s">
        <v>29</v>
      </c>
      <c r="C66" s="327"/>
      <c r="D66" s="118" t="str">
        <f>'Form 2A'!K109</f>
        <v/>
      </c>
      <c r="E66" s="52" t="str">
        <f>'Form 2A'!O109</f>
        <v/>
      </c>
      <c r="F66" s="52" t="e">
        <f>D66+E66</f>
        <v>#VALUE!</v>
      </c>
    </row>
    <row r="67" spans="2:6" x14ac:dyDescent="0.2">
      <c r="B67" s="336" t="s">
        <v>30</v>
      </c>
      <c r="C67" s="337"/>
      <c r="D67" s="119" t="str">
        <f>'Form 2A'!K110</f>
        <v/>
      </c>
      <c r="E67" s="51" t="str">
        <f>'Form 2A'!O110</f>
        <v/>
      </c>
      <c r="F67" s="50" t="e">
        <f t="shared" ref="F67" si="2">D67+E67</f>
        <v>#VALUE!</v>
      </c>
    </row>
    <row r="68" spans="2:6" x14ac:dyDescent="0.2">
      <c r="B68" s="349" t="s">
        <v>31</v>
      </c>
      <c r="C68" s="350"/>
      <c r="D68" s="118">
        <f>SUM(D66:D67)</f>
        <v>0</v>
      </c>
      <c r="E68" s="52">
        <f>SUM(E66:E67)</f>
        <v>0</v>
      </c>
      <c r="F68" s="52" t="e">
        <f>SUM(F66:F67)</f>
        <v>#VALUE!</v>
      </c>
    </row>
    <row r="69" spans="2:6" x14ac:dyDescent="0.2">
      <c r="B69" s="326" t="s">
        <v>32</v>
      </c>
      <c r="C69" s="327"/>
      <c r="D69" s="328"/>
      <c r="E69" s="327"/>
      <c r="F69" s="329"/>
    </row>
    <row r="70" spans="2:6" x14ac:dyDescent="0.2">
      <c r="B70" s="322" t="s">
        <v>33</v>
      </c>
      <c r="C70" s="323"/>
      <c r="D70" s="120"/>
      <c r="E70" s="46"/>
      <c r="F70" s="50">
        <f>D70+E70</f>
        <v>0</v>
      </c>
    </row>
    <row r="71" spans="2:6" x14ac:dyDescent="0.2">
      <c r="B71" s="322" t="s">
        <v>71</v>
      </c>
      <c r="C71" s="323"/>
      <c r="D71" s="120"/>
      <c r="E71" s="45"/>
      <c r="F71" s="50">
        <f t="shared" ref="F71:F86" si="3">D71+E71</f>
        <v>0</v>
      </c>
    </row>
    <row r="72" spans="2:6" x14ac:dyDescent="0.2">
      <c r="B72" s="135" t="s">
        <v>36</v>
      </c>
      <c r="C72" s="136"/>
      <c r="D72" s="120"/>
      <c r="E72" s="45"/>
      <c r="F72" s="50">
        <f t="shared" si="3"/>
        <v>0</v>
      </c>
    </row>
    <row r="73" spans="2:6" x14ac:dyDescent="0.2">
      <c r="B73" s="322" t="s">
        <v>35</v>
      </c>
      <c r="C73" s="323"/>
      <c r="D73" s="120"/>
      <c r="E73" s="45"/>
      <c r="F73" s="50">
        <f t="shared" si="3"/>
        <v>0</v>
      </c>
    </row>
    <row r="74" spans="2:6" x14ac:dyDescent="0.2">
      <c r="B74" s="322"/>
      <c r="C74" s="323"/>
      <c r="D74" s="120"/>
      <c r="E74" s="45"/>
      <c r="F74" s="50">
        <f t="shared" si="3"/>
        <v>0</v>
      </c>
    </row>
    <row r="75" spans="2:6" x14ac:dyDescent="0.2">
      <c r="B75" s="322"/>
      <c r="C75" s="323"/>
      <c r="D75" s="121"/>
      <c r="E75" s="45"/>
      <c r="F75" s="50">
        <f t="shared" si="3"/>
        <v>0</v>
      </c>
    </row>
    <row r="76" spans="2:6" x14ac:dyDescent="0.2">
      <c r="B76" s="322"/>
      <c r="C76" s="323"/>
      <c r="D76" s="120"/>
      <c r="E76" s="49"/>
      <c r="F76" s="50">
        <f t="shared" si="3"/>
        <v>0</v>
      </c>
    </row>
    <row r="77" spans="2:6" x14ac:dyDescent="0.2">
      <c r="B77" s="322"/>
      <c r="C77" s="323"/>
      <c r="D77" s="120"/>
      <c r="E77" s="46"/>
      <c r="F77" s="50">
        <f t="shared" si="3"/>
        <v>0</v>
      </c>
    </row>
    <row r="78" spans="2:6" x14ac:dyDescent="0.2">
      <c r="B78" s="322"/>
      <c r="C78" s="323"/>
      <c r="D78" s="120"/>
      <c r="E78" s="46"/>
      <c r="F78" s="50">
        <f t="shared" si="3"/>
        <v>0</v>
      </c>
    </row>
    <row r="79" spans="2:6" x14ac:dyDescent="0.2">
      <c r="B79" s="322"/>
      <c r="C79" s="323"/>
      <c r="D79" s="120"/>
      <c r="E79" s="46"/>
      <c r="F79" s="50">
        <f t="shared" si="3"/>
        <v>0</v>
      </c>
    </row>
    <row r="80" spans="2:6" x14ac:dyDescent="0.2">
      <c r="B80" s="318"/>
      <c r="C80" s="319"/>
      <c r="D80" s="122"/>
      <c r="E80" s="47"/>
      <c r="F80" s="50">
        <f t="shared" si="3"/>
        <v>0</v>
      </c>
    </row>
    <row r="81" spans="2:6" x14ac:dyDescent="0.2">
      <c r="B81" s="318"/>
      <c r="C81" s="319"/>
      <c r="D81" s="122"/>
      <c r="E81" s="47"/>
      <c r="F81" s="50">
        <f t="shared" si="3"/>
        <v>0</v>
      </c>
    </row>
    <row r="82" spans="2:6" x14ac:dyDescent="0.2">
      <c r="B82" s="318"/>
      <c r="C82" s="319"/>
      <c r="D82" s="122"/>
      <c r="E82" s="47"/>
      <c r="F82" s="50">
        <f t="shared" si="3"/>
        <v>0</v>
      </c>
    </row>
    <row r="83" spans="2:6" x14ac:dyDescent="0.2">
      <c r="B83" s="318"/>
      <c r="C83" s="319"/>
      <c r="D83" s="122"/>
      <c r="E83" s="47"/>
      <c r="F83" s="50">
        <f t="shared" si="3"/>
        <v>0</v>
      </c>
    </row>
    <row r="84" spans="2:6" x14ac:dyDescent="0.2">
      <c r="B84" s="318"/>
      <c r="C84" s="319"/>
      <c r="D84" s="122"/>
      <c r="E84" s="47"/>
      <c r="F84" s="50">
        <f t="shared" si="3"/>
        <v>0</v>
      </c>
    </row>
    <row r="85" spans="2:6" x14ac:dyDescent="0.2">
      <c r="B85" s="318"/>
      <c r="C85" s="319"/>
      <c r="D85" s="122"/>
      <c r="E85" s="47"/>
      <c r="F85" s="50">
        <f t="shared" si="3"/>
        <v>0</v>
      </c>
    </row>
    <row r="86" spans="2:6" x14ac:dyDescent="0.2">
      <c r="B86" s="318"/>
      <c r="C86" s="319"/>
      <c r="D86" s="122"/>
      <c r="E86" s="47"/>
      <c r="F86" s="50">
        <f t="shared" si="3"/>
        <v>0</v>
      </c>
    </row>
    <row r="87" spans="2:6" ht="13.5" thickBot="1" x14ac:dyDescent="0.25">
      <c r="B87" s="338" t="s">
        <v>37</v>
      </c>
      <c r="C87" s="339"/>
      <c r="D87" s="123">
        <f>SUM(D70:D86)</f>
        <v>0</v>
      </c>
      <c r="E87" s="53">
        <f>SUM(E70:E86)</f>
        <v>0</v>
      </c>
      <c r="F87" s="53">
        <f>SUM(F70:F86)</f>
        <v>0</v>
      </c>
    </row>
    <row r="88" spans="2:6" ht="14.25" thickTop="1" thickBot="1" x14ac:dyDescent="0.25">
      <c r="B88" s="340" t="s">
        <v>38</v>
      </c>
      <c r="C88" s="341"/>
      <c r="D88" s="124">
        <f>D68+D87</f>
        <v>0</v>
      </c>
      <c r="E88" s="54">
        <f>E68+E87</f>
        <v>0</v>
      </c>
      <c r="F88" s="54" t="e">
        <f>F87+F68</f>
        <v>#VALUE!</v>
      </c>
    </row>
    <row r="89" spans="2:6" ht="13.5" thickBot="1" x14ac:dyDescent="0.25">
      <c r="B89" s="342" t="s">
        <v>39</v>
      </c>
      <c r="C89" s="343"/>
      <c r="D89" s="343"/>
      <c r="E89" s="343"/>
      <c r="F89" s="344"/>
    </row>
    <row r="90" spans="2:6" x14ac:dyDescent="0.2">
      <c r="B90" s="95" t="s">
        <v>40</v>
      </c>
      <c r="C90" s="116"/>
      <c r="D90" s="330" t="str">
        <f>IF($C$35="yes",ROUNDDOWN((D88*0.1),0),"")</f>
        <v/>
      </c>
      <c r="E90" s="330" t="str">
        <f>IF($C$35="yes",ROUNDDOWN((E88*C91+D88*C91-D90),0),"")</f>
        <v/>
      </c>
      <c r="F90" s="332">
        <f>SUM(D90:E90)</f>
        <v>0</v>
      </c>
    </row>
    <row r="91" spans="2:6" x14ac:dyDescent="0.2">
      <c r="B91" s="133" t="s">
        <v>74</v>
      </c>
      <c r="C91" s="134"/>
      <c r="D91" s="331"/>
      <c r="E91" s="331"/>
      <c r="F91" s="333"/>
    </row>
    <row r="92" spans="2:6" x14ac:dyDescent="0.2">
      <c r="B92" s="96" t="s">
        <v>41</v>
      </c>
      <c r="C92" s="117"/>
      <c r="D92" s="125" t="str">
        <f>IF($C$37="yes",ROUNDDOWN((D88*0.1),0),"")</f>
        <v/>
      </c>
      <c r="E92" s="125" t="str">
        <f>IF($C$37="yes",ROUNDDOWN((E88*0.1),0),"")</f>
        <v/>
      </c>
      <c r="F92" s="52">
        <f>SUM(D92:E92)</f>
        <v>0</v>
      </c>
    </row>
    <row r="93" spans="2:6" x14ac:dyDescent="0.2">
      <c r="B93" s="334" t="s">
        <v>42</v>
      </c>
      <c r="C93" s="335"/>
      <c r="D93" s="119" t="str">
        <f>'Form 2A'!K122</f>
        <v/>
      </c>
      <c r="E93" s="50" t="str">
        <f>'Form 2A'!O122</f>
        <v/>
      </c>
      <c r="F93" s="50" t="e">
        <f>D93+E93</f>
        <v>#VALUE!</v>
      </c>
    </row>
    <row r="94" spans="2:6" x14ac:dyDescent="0.2">
      <c r="B94" s="336" t="s">
        <v>30</v>
      </c>
      <c r="C94" s="337"/>
      <c r="D94" s="129">
        <f>'Form 2A'!K123</f>
        <v>0</v>
      </c>
      <c r="E94" s="56">
        <f>'Form 2A'!O123</f>
        <v>0</v>
      </c>
      <c r="F94" s="50">
        <f>D94+E94</f>
        <v>0</v>
      </c>
    </row>
    <row r="95" spans="2:6" x14ac:dyDescent="0.2">
      <c r="B95" s="324" t="s">
        <v>43</v>
      </c>
      <c r="C95" s="325"/>
      <c r="D95" s="128">
        <f>SUM(D93:D94)</f>
        <v>0</v>
      </c>
      <c r="E95" s="55">
        <f>SUM(E93:E94)</f>
        <v>0</v>
      </c>
      <c r="F95" s="55" t="e">
        <f>SUM(F93:F94)</f>
        <v>#VALUE!</v>
      </c>
    </row>
    <row r="96" spans="2:6" x14ac:dyDescent="0.2">
      <c r="B96" s="326" t="s">
        <v>44</v>
      </c>
      <c r="C96" s="327"/>
      <c r="D96" s="328"/>
      <c r="E96" s="327"/>
      <c r="F96" s="329"/>
    </row>
    <row r="97" spans="2:6" x14ac:dyDescent="0.2">
      <c r="B97" s="322" t="s">
        <v>34</v>
      </c>
      <c r="C97" s="323"/>
      <c r="D97" s="120"/>
      <c r="E97" s="45"/>
      <c r="F97" s="50">
        <f t="shared" ref="F97:F113" si="4">D97+E97</f>
        <v>0</v>
      </c>
    </row>
    <row r="98" spans="2:6" x14ac:dyDescent="0.2">
      <c r="B98" s="322" t="s">
        <v>35</v>
      </c>
      <c r="C98" s="323"/>
      <c r="D98" s="120"/>
      <c r="E98" s="45"/>
      <c r="F98" s="50">
        <f t="shared" si="4"/>
        <v>0</v>
      </c>
    </row>
    <row r="99" spans="2:6" x14ac:dyDescent="0.2">
      <c r="B99" s="322" t="s">
        <v>36</v>
      </c>
      <c r="C99" s="323"/>
      <c r="D99" s="120"/>
      <c r="E99" s="45"/>
      <c r="F99" s="50">
        <f t="shared" si="4"/>
        <v>0</v>
      </c>
    </row>
    <row r="100" spans="2:6" x14ac:dyDescent="0.2">
      <c r="B100" s="322" t="s">
        <v>45</v>
      </c>
      <c r="C100" s="323"/>
      <c r="D100" s="120"/>
      <c r="E100" s="46"/>
      <c r="F100" s="50">
        <f t="shared" si="4"/>
        <v>0</v>
      </c>
    </row>
    <row r="101" spans="2:6" x14ac:dyDescent="0.2">
      <c r="B101" s="318"/>
      <c r="C101" s="319"/>
      <c r="D101" s="122"/>
      <c r="E101" s="47"/>
      <c r="F101" s="50">
        <f t="shared" si="4"/>
        <v>0</v>
      </c>
    </row>
    <row r="102" spans="2:6" x14ac:dyDescent="0.2">
      <c r="B102" s="318"/>
      <c r="C102" s="319"/>
      <c r="D102" s="122"/>
      <c r="E102" s="47"/>
      <c r="F102" s="50">
        <f t="shared" si="4"/>
        <v>0</v>
      </c>
    </row>
    <row r="103" spans="2:6" x14ac:dyDescent="0.2">
      <c r="B103" s="318"/>
      <c r="C103" s="319"/>
      <c r="D103" s="122"/>
      <c r="E103" s="47"/>
      <c r="F103" s="50">
        <f t="shared" si="4"/>
        <v>0</v>
      </c>
    </row>
    <row r="104" spans="2:6" x14ac:dyDescent="0.2">
      <c r="B104" s="318"/>
      <c r="C104" s="319"/>
      <c r="D104" s="122"/>
      <c r="E104" s="47"/>
      <c r="F104" s="50">
        <f t="shared" si="4"/>
        <v>0</v>
      </c>
    </row>
    <row r="105" spans="2:6" x14ac:dyDescent="0.2">
      <c r="B105" s="318"/>
      <c r="C105" s="319"/>
      <c r="D105" s="122"/>
      <c r="E105" s="47"/>
      <c r="F105" s="50">
        <f t="shared" si="4"/>
        <v>0</v>
      </c>
    </row>
    <row r="106" spans="2:6" x14ac:dyDescent="0.2">
      <c r="B106" s="318"/>
      <c r="C106" s="319"/>
      <c r="D106" s="122"/>
      <c r="E106" s="47"/>
      <c r="F106" s="50">
        <f t="shared" si="4"/>
        <v>0</v>
      </c>
    </row>
    <row r="107" spans="2:6" x14ac:dyDescent="0.2">
      <c r="B107" s="318"/>
      <c r="C107" s="319"/>
      <c r="D107" s="122"/>
      <c r="E107" s="47"/>
      <c r="F107" s="50">
        <f t="shared" si="4"/>
        <v>0</v>
      </c>
    </row>
    <row r="108" spans="2:6" x14ac:dyDescent="0.2">
      <c r="B108" s="318"/>
      <c r="C108" s="319"/>
      <c r="D108" s="122"/>
      <c r="E108" s="47"/>
      <c r="F108" s="50">
        <f t="shared" si="4"/>
        <v>0</v>
      </c>
    </row>
    <row r="109" spans="2:6" x14ac:dyDescent="0.2">
      <c r="B109" s="318"/>
      <c r="C109" s="319"/>
      <c r="D109" s="122"/>
      <c r="E109" s="47"/>
      <c r="F109" s="50">
        <f t="shared" si="4"/>
        <v>0</v>
      </c>
    </row>
    <row r="110" spans="2:6" x14ac:dyDescent="0.2">
      <c r="B110" s="318"/>
      <c r="C110" s="319"/>
      <c r="D110" s="122"/>
      <c r="E110" s="47"/>
      <c r="F110" s="50">
        <f t="shared" si="4"/>
        <v>0</v>
      </c>
    </row>
    <row r="111" spans="2:6" x14ac:dyDescent="0.2">
      <c r="B111" s="318"/>
      <c r="C111" s="319"/>
      <c r="D111" s="122"/>
      <c r="E111" s="47"/>
      <c r="F111" s="50">
        <f t="shared" si="4"/>
        <v>0</v>
      </c>
    </row>
    <row r="112" spans="2:6" x14ac:dyDescent="0.2">
      <c r="B112" s="318"/>
      <c r="C112" s="319"/>
      <c r="D112" s="122"/>
      <c r="E112" s="47"/>
      <c r="F112" s="50">
        <f t="shared" si="4"/>
        <v>0</v>
      </c>
    </row>
    <row r="113" spans="2:6" x14ac:dyDescent="0.2">
      <c r="B113" s="318"/>
      <c r="C113" s="319"/>
      <c r="D113" s="122"/>
      <c r="E113" s="47"/>
      <c r="F113" s="50">
        <f t="shared" si="4"/>
        <v>0</v>
      </c>
    </row>
    <row r="114" spans="2:6" ht="13.5" thickBot="1" x14ac:dyDescent="0.25">
      <c r="B114" s="320" t="s">
        <v>46</v>
      </c>
      <c r="C114" s="321"/>
      <c r="D114" s="126">
        <f>SUM(D97:D113)</f>
        <v>0</v>
      </c>
      <c r="E114" s="57">
        <f>SUM(E97:E113)</f>
        <v>0</v>
      </c>
      <c r="F114" s="57">
        <f>SUM(F97:F113)</f>
        <v>0</v>
      </c>
    </row>
    <row r="115" spans="2:6" ht="13.5" thickBot="1" x14ac:dyDescent="0.25">
      <c r="B115" s="314" t="s">
        <v>47</v>
      </c>
      <c r="C115" s="315"/>
      <c r="D115" s="127">
        <f>D114+D95</f>
        <v>0</v>
      </c>
      <c r="E115" s="58">
        <f>E114+E95</f>
        <v>0</v>
      </c>
      <c r="F115" s="58" t="e">
        <f>F114+F95</f>
        <v>#VALUE!</v>
      </c>
    </row>
    <row r="116" spans="2:6" ht="14.25" thickTop="1" thickBot="1" x14ac:dyDescent="0.25">
      <c r="B116" s="316" t="s">
        <v>48</v>
      </c>
      <c r="C116" s="317"/>
      <c r="D116" s="59">
        <f>IF(D90&lt;&gt;"",D88+D90,IF(D92&lt;&gt;"",D88+D92,D115+D88))</f>
        <v>0</v>
      </c>
      <c r="E116" s="59">
        <f>IF(E90&lt;&gt;"",E88+E90,IF(E92&lt;&gt;"",E88+E92,E115+E88))</f>
        <v>0</v>
      </c>
      <c r="F116" s="59">
        <f>D116+E116</f>
        <v>0</v>
      </c>
    </row>
  </sheetData>
  <mergeCells count="109">
    <mergeCell ref="B31:C31"/>
    <mergeCell ref="B60:C60"/>
    <mergeCell ref="B61:C61"/>
    <mergeCell ref="B33:C33"/>
    <mergeCell ref="B34:F34"/>
    <mergeCell ref="B58:C58"/>
    <mergeCell ref="B55:C55"/>
    <mergeCell ref="B56:C56"/>
    <mergeCell ref="B57:C57"/>
    <mergeCell ref="B38:C38"/>
    <mergeCell ref="B39:C39"/>
    <mergeCell ref="B40:C40"/>
    <mergeCell ref="B42:C42"/>
    <mergeCell ref="D35:D36"/>
    <mergeCell ref="E35:E36"/>
    <mergeCell ref="F35:F36"/>
    <mergeCell ref="B41:F41"/>
    <mergeCell ref="B1:F1"/>
    <mergeCell ref="B2:F2"/>
    <mergeCell ref="B59:C59"/>
    <mergeCell ref="B54:C54"/>
    <mergeCell ref="B43:C43"/>
    <mergeCell ref="B44:C44"/>
    <mergeCell ref="B45:C45"/>
    <mergeCell ref="B46:C46"/>
    <mergeCell ref="B47:C47"/>
    <mergeCell ref="B48:C48"/>
    <mergeCell ref="B49:C49"/>
    <mergeCell ref="B50:C50"/>
    <mergeCell ref="B51:C51"/>
    <mergeCell ref="B52:C52"/>
    <mergeCell ref="B53:C53"/>
    <mergeCell ref="B16:C16"/>
    <mergeCell ref="B8:C8"/>
    <mergeCell ref="B19:C19"/>
    <mergeCell ref="B18:C18"/>
    <mergeCell ref="B11:C11"/>
    <mergeCell ref="B32:C32"/>
    <mergeCell ref="B22:C22"/>
    <mergeCell ref="B12:C12"/>
    <mergeCell ref="B13:C13"/>
    <mergeCell ref="B3:F3"/>
    <mergeCell ref="B14:F14"/>
    <mergeCell ref="B30:C30"/>
    <mergeCell ref="B23:C23"/>
    <mergeCell ref="B24:C24"/>
    <mergeCell ref="B26:C26"/>
    <mergeCell ref="B27:C27"/>
    <mergeCell ref="B28:C28"/>
    <mergeCell ref="B29:C29"/>
    <mergeCell ref="B20:C20"/>
    <mergeCell ref="B21:C21"/>
    <mergeCell ref="B10:F10"/>
    <mergeCell ref="B5:F5"/>
    <mergeCell ref="B6:F6"/>
    <mergeCell ref="B25:C25"/>
    <mergeCell ref="B15:C15"/>
    <mergeCell ref="B69:F69"/>
    <mergeCell ref="B70:C70"/>
    <mergeCell ref="B71:C71"/>
    <mergeCell ref="B73:C73"/>
    <mergeCell ref="B74:C74"/>
    <mergeCell ref="B63:C63"/>
    <mergeCell ref="B65:F65"/>
    <mergeCell ref="B66:C66"/>
    <mergeCell ref="B67:C67"/>
    <mergeCell ref="B68:C68"/>
    <mergeCell ref="B80:C80"/>
    <mergeCell ref="B81:C81"/>
    <mergeCell ref="B82:C82"/>
    <mergeCell ref="B83:C83"/>
    <mergeCell ref="B84:C84"/>
    <mergeCell ref="B75:C75"/>
    <mergeCell ref="B76:C76"/>
    <mergeCell ref="B77:C77"/>
    <mergeCell ref="B78:C78"/>
    <mergeCell ref="B79:C79"/>
    <mergeCell ref="D90:D91"/>
    <mergeCell ref="E90:E91"/>
    <mergeCell ref="F90:F91"/>
    <mergeCell ref="B93:C93"/>
    <mergeCell ref="B94:C94"/>
    <mergeCell ref="B85:C85"/>
    <mergeCell ref="B86:C86"/>
    <mergeCell ref="B87:C87"/>
    <mergeCell ref="B88:C88"/>
    <mergeCell ref="B89:F89"/>
    <mergeCell ref="B100:C100"/>
    <mergeCell ref="B101:C101"/>
    <mergeCell ref="B102:C102"/>
    <mergeCell ref="B103:C103"/>
    <mergeCell ref="B104:C104"/>
    <mergeCell ref="B95:C95"/>
    <mergeCell ref="B96:F96"/>
    <mergeCell ref="B97:C97"/>
    <mergeCell ref="B98:C98"/>
    <mergeCell ref="B99:C99"/>
    <mergeCell ref="B115:C115"/>
    <mergeCell ref="B116:C116"/>
    <mergeCell ref="B110:C110"/>
    <mergeCell ref="B111:C111"/>
    <mergeCell ref="B112:C112"/>
    <mergeCell ref="B113:C113"/>
    <mergeCell ref="B114:C114"/>
    <mergeCell ref="B105:C105"/>
    <mergeCell ref="B106:C106"/>
    <mergeCell ref="B107:C107"/>
    <mergeCell ref="B108:C108"/>
    <mergeCell ref="B109:C109"/>
  </mergeCells>
  <conditionalFormatting sqref="C36">
    <cfRule type="expression" dxfId="1" priority="2">
      <formula>$C$35="yes"</formula>
    </cfRule>
  </conditionalFormatting>
  <conditionalFormatting sqref="C91">
    <cfRule type="expression" dxfId="0" priority="1">
      <formula>$C$35="yes"</formula>
    </cfRule>
  </conditionalFormatting>
  <printOptions horizontalCentered="1"/>
  <pageMargins left="0.25" right="0.25" top="0.75" bottom="0.75" header="0.3" footer="0.3"/>
  <pageSetup scale="40" orientation="portrait" horizontalDpi="300" verticalDpi="300" r:id="rId1"/>
  <headerFooter>
    <oddFooter>&amp;LFY25 Ryan White RFA</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9618106-FBC5-4F21-A832-27174C5223CE}">
          <x14:formula1>
            <xm:f>'Drop Downs'!$A$16:$A$17</xm:f>
          </x14:formula1>
          <xm:sqref>C35 C90</xm:sqref>
        </x14:dataValidation>
        <x14:dataValidation type="list" showInputMessage="1" showErrorMessage="1" xr:uid="{59F71BD9-BC8E-4D13-B00F-A09D4B397799}">
          <x14:formula1>
            <xm:f>'Drop Downs'!$A$16:$A$17</xm:f>
          </x14:formula1>
          <xm:sqref>C37 C92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CF4-0B50-4F90-9BC9-DD57A984241C}">
  <dimension ref="A1:C25"/>
  <sheetViews>
    <sheetView workbookViewId="0">
      <selection activeCell="D17" sqref="D17"/>
    </sheetView>
  </sheetViews>
  <sheetFormatPr defaultRowHeight="12.75" x14ac:dyDescent="0.2"/>
  <cols>
    <col min="2" max="2" width="57" bestFit="1" customWidth="1"/>
    <col min="3" max="3" width="20.42578125" bestFit="1" customWidth="1"/>
  </cols>
  <sheetData>
    <row r="1" spans="1:3" x14ac:dyDescent="0.2">
      <c r="B1" t="s">
        <v>49</v>
      </c>
      <c r="C1" s="4" t="s">
        <v>50</v>
      </c>
    </row>
    <row r="3" spans="1:3" x14ac:dyDescent="0.2">
      <c r="B3" s="5" t="s">
        <v>51</v>
      </c>
      <c r="C3" t="s">
        <v>52</v>
      </c>
    </row>
    <row r="4" spans="1:3" x14ac:dyDescent="0.2">
      <c r="B4" t="s">
        <v>53</v>
      </c>
    </row>
    <row r="7" spans="1:3" x14ac:dyDescent="0.2">
      <c r="B7" s="5" t="s">
        <v>54</v>
      </c>
    </row>
    <row r="8" spans="1:3" x14ac:dyDescent="0.2">
      <c r="B8" t="s">
        <v>55</v>
      </c>
      <c r="C8" t="s">
        <v>56</v>
      </c>
    </row>
    <row r="9" spans="1:3" x14ac:dyDescent="0.2">
      <c r="B9" t="s">
        <v>57</v>
      </c>
      <c r="C9" t="s">
        <v>56</v>
      </c>
    </row>
    <row r="11" spans="1:3" x14ac:dyDescent="0.2">
      <c r="A11" s="2"/>
      <c r="B11" t="s">
        <v>58</v>
      </c>
    </row>
    <row r="12" spans="1:3" x14ac:dyDescent="0.2">
      <c r="A12" s="1"/>
      <c r="B12" t="s">
        <v>59</v>
      </c>
    </row>
    <row r="13" spans="1:3" x14ac:dyDescent="0.2">
      <c r="A13" s="3"/>
      <c r="B13" t="s">
        <v>60</v>
      </c>
    </row>
    <row r="17" spans="2:3" x14ac:dyDescent="0.2">
      <c r="B17" s="5" t="s">
        <v>61</v>
      </c>
    </row>
    <row r="18" spans="2:3" x14ac:dyDescent="0.2">
      <c r="B18" t="s">
        <v>62</v>
      </c>
    </row>
    <row r="20" spans="2:3" x14ac:dyDescent="0.2">
      <c r="B20" s="5" t="s">
        <v>63</v>
      </c>
    </row>
    <row r="21" spans="2:3" x14ac:dyDescent="0.2">
      <c r="B21" t="s">
        <v>64</v>
      </c>
      <c r="C21" t="s">
        <v>72</v>
      </c>
    </row>
    <row r="24" spans="2:3" x14ac:dyDescent="0.2">
      <c r="B24" s="5" t="s">
        <v>51</v>
      </c>
    </row>
    <row r="25" spans="2:3" x14ac:dyDescent="0.2">
      <c r="B25" t="s">
        <v>65</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B6D2-12E0-461F-81D8-A1D0688DF12A}">
  <dimension ref="A1:A17"/>
  <sheetViews>
    <sheetView workbookViewId="0">
      <selection activeCell="F15" sqref="F15"/>
    </sheetView>
  </sheetViews>
  <sheetFormatPr defaultRowHeight="12.75" x14ac:dyDescent="0.2"/>
  <sheetData>
    <row r="1" spans="1:1" x14ac:dyDescent="0.2">
      <c r="A1" s="104">
        <v>45717</v>
      </c>
    </row>
    <row r="2" spans="1:1" x14ac:dyDescent="0.2">
      <c r="A2" s="104">
        <v>45748</v>
      </c>
    </row>
    <row r="3" spans="1:1" x14ac:dyDescent="0.2">
      <c r="A3" s="104">
        <v>45778</v>
      </c>
    </row>
    <row r="4" spans="1:1" x14ac:dyDescent="0.2">
      <c r="A4" s="104">
        <v>45809</v>
      </c>
    </row>
    <row r="5" spans="1:1" x14ac:dyDescent="0.2">
      <c r="A5" s="104">
        <v>45839</v>
      </c>
    </row>
    <row r="6" spans="1:1" x14ac:dyDescent="0.2">
      <c r="A6" s="104">
        <v>45870</v>
      </c>
    </row>
    <row r="7" spans="1:1" x14ac:dyDescent="0.2">
      <c r="A7" s="104">
        <v>45901</v>
      </c>
    </row>
    <row r="8" spans="1:1" x14ac:dyDescent="0.2">
      <c r="A8" s="104">
        <v>45931</v>
      </c>
    </row>
    <row r="9" spans="1:1" x14ac:dyDescent="0.2">
      <c r="A9" s="104">
        <v>45962</v>
      </c>
    </row>
    <row r="10" spans="1:1" x14ac:dyDescent="0.2">
      <c r="A10" s="104">
        <v>45992</v>
      </c>
    </row>
    <row r="11" spans="1:1" x14ac:dyDescent="0.2">
      <c r="A11" s="104">
        <v>46023</v>
      </c>
    </row>
    <row r="12" spans="1:1" x14ac:dyDescent="0.2">
      <c r="A12" s="104">
        <v>46054</v>
      </c>
    </row>
    <row r="16" spans="1:1" x14ac:dyDescent="0.2">
      <c r="A16" t="s">
        <v>66</v>
      </c>
    </row>
    <row r="17" spans="1:1" x14ac:dyDescent="0.2">
      <c r="A17" t="s">
        <v>67</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3210190147F942BBB1BE4EC3E1F307" ma:contentTypeVersion="12" ma:contentTypeDescription="Create a new document." ma:contentTypeScope="" ma:versionID="a48fc3f5e386323fb4b4816e89e72647">
  <xsd:schema xmlns:xsd="http://www.w3.org/2001/XMLSchema" xmlns:xs="http://www.w3.org/2001/XMLSchema" xmlns:p="http://schemas.microsoft.com/office/2006/metadata/properties" xmlns:ns2="5086233a-443f-4ad0-9e27-0bc29bfa778f" xmlns:ns3="2beaef9f-cf1f-479f-a374-c737fe2c05cb" targetNamespace="http://schemas.microsoft.com/office/2006/metadata/properties" ma:root="true" ma:fieldsID="4071b0426a13d08bc7b80a92900c7afc" ns2:_="" ns3:_="">
    <xsd:import namespace="5086233a-443f-4ad0-9e27-0bc29bfa778f"/>
    <xsd:import namespace="2beaef9f-cf1f-479f-a374-c737fe2c05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6233a-443f-4ad0-9e27-0bc29bfa77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7192d8-99aa-4f2d-82ad-d3af49b78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aef9f-cf1f-479f-a374-c737fe2c05c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79bbca-afaf-43db-95b1-d0cc2ac88e3a}" ma:internalName="TaxCatchAll" ma:showField="CatchAllData" ma:web="5c181a02-3fa4-4e19-9f7d-75a6547974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86233a-443f-4ad0-9e27-0bc29bfa778f">
      <Terms xmlns="http://schemas.microsoft.com/office/infopath/2007/PartnerControls"/>
    </lcf76f155ced4ddcb4097134ff3c332f>
    <TaxCatchAll xmlns="2beaef9f-cf1f-479f-a374-c737fe2c05cb" xsi:nil="true"/>
  </documentManagement>
</p:properties>
</file>

<file path=customXml/itemProps1.xml><?xml version="1.0" encoding="utf-8"?>
<ds:datastoreItem xmlns:ds="http://schemas.openxmlformats.org/officeDocument/2006/customXml" ds:itemID="{4D91E489-8B3A-41D8-A698-2DA61EF00A31}">
  <ds:schemaRefs>
    <ds:schemaRef ds:uri="http://schemas.microsoft.com/sharepoint/v3/contenttype/forms"/>
  </ds:schemaRefs>
</ds:datastoreItem>
</file>

<file path=customXml/itemProps2.xml><?xml version="1.0" encoding="utf-8"?>
<ds:datastoreItem xmlns:ds="http://schemas.openxmlformats.org/officeDocument/2006/customXml" ds:itemID="{F9CD7164-4267-47E6-A774-A93AD231A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6233a-443f-4ad0-9e27-0bc29bfa778f"/>
    <ds:schemaRef ds:uri="2beaef9f-cf1f-479f-a374-c737fe2c05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9DA518-4740-470F-BE84-739E1414674F}">
  <ds:schemaRefs>
    <ds:schemaRef ds:uri="http://schemas.microsoft.com/office/2006/metadata/properties"/>
    <ds:schemaRef ds:uri="http://schemas.microsoft.com/office/infopath/2007/PartnerControls"/>
    <ds:schemaRef ds:uri="5086233a-443f-4ad0-9e27-0bc29bfa778f"/>
    <ds:schemaRef ds:uri="2beaef9f-cf1f-479f-a374-c737fe2c05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 1</vt:lpstr>
      <vt:lpstr>Form 2A</vt:lpstr>
      <vt:lpstr>Form 2B</vt:lpstr>
      <vt:lpstr>Next Steps</vt:lpstr>
      <vt:lpstr>Drop Downs</vt:lpstr>
      <vt:lpstr>'Form 2A'!Print_Titles</vt:lpstr>
    </vt:vector>
  </TitlesOfParts>
  <Manager/>
  <Company>King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Coomas, Linda</dc:creator>
  <cp:keywords/>
  <dc:description/>
  <cp:lastModifiedBy>Baker, Mark (DPH)</cp:lastModifiedBy>
  <cp:revision/>
  <dcterms:created xsi:type="dcterms:W3CDTF">2015-06-18T21:10:57Z</dcterms:created>
  <dcterms:modified xsi:type="dcterms:W3CDTF">2024-09-09T22:47:22Z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0x010100A13210190147F942BBB1BE4EC3E1F307</vt:lpwstr>
  </property>
  <property fmtid="{D5CDD505-2E9C-101B-9397-08002B2CF9AE}" pid="3" name="MediaServiceImageTags">
    <vt:lpwstr/>
  </property>
</Properties>
</file>