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kc1.sharepoint.com/teams/DLSPermitting/Planning/Shared Documents/CSA Plans and Project Files/North Highline Subarea Plan/Urban Design Standards/700-Adopted&amp;PermitProcess/2024 1Q Draft Application Information/"/>
    </mc:Choice>
  </mc:AlternateContent>
  <xr:revisionPtr revIDLastSave="480" documentId="8_{971FB158-62DD-4155-BC29-C0EC51847013}" xr6:coauthVersionLast="47" xr6:coauthVersionMax="47" xr10:uidLastSave="{F9677AE7-1A64-4346-801E-34C244F4CFA2}"/>
  <bookViews>
    <workbookView xWindow="28680" yWindow="-120" windowWidth="29040" windowHeight="15840" xr2:uid="{00000000-000D-0000-FFFF-FFFF00000000}"/>
  </bookViews>
  <sheets>
    <sheet name="GreenCenter Worksheet" sheetId="5" r:id="rId1"/>
    <sheet name="GreenCenter Score Sheet" sheetId="4" r:id="rId2"/>
  </sheets>
  <definedNames>
    <definedName name="_xlnm.Print_Area" localSheetId="1">'GreenCenter Score Sheet'!$A$1:$G$72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5" l="1"/>
  <c r="K15" i="5"/>
  <c r="J9" i="5"/>
  <c r="J7" i="5"/>
  <c r="J8" i="5"/>
  <c r="J12" i="5"/>
  <c r="D26" i="4" s="1"/>
  <c r="E26" i="4" s="1"/>
  <c r="J11" i="5"/>
  <c r="J10" i="5"/>
  <c r="J6" i="5"/>
  <c r="E6" i="4" s="1"/>
  <c r="K25" i="5"/>
  <c r="K24" i="5"/>
  <c r="K23" i="5"/>
  <c r="K22" i="5"/>
  <c r="K20" i="5"/>
  <c r="K19" i="5"/>
  <c r="K18" i="5"/>
  <c r="K17" i="5"/>
  <c r="K16" i="5"/>
  <c r="K14" i="5"/>
  <c r="K13" i="5"/>
  <c r="K12" i="5"/>
  <c r="K11" i="5"/>
  <c r="E59" i="4"/>
  <c r="G59" i="4" s="1"/>
  <c r="E56" i="4"/>
  <c r="G56" i="4" s="1"/>
  <c r="K10" i="5"/>
  <c r="K9" i="5"/>
  <c r="K7" i="5"/>
  <c r="K6" i="5"/>
  <c r="J25" i="5"/>
  <c r="K8" i="5"/>
  <c r="J20" i="5" l="1"/>
  <c r="J17" i="5"/>
  <c r="E43" i="4" s="1"/>
  <c r="E69" i="4"/>
  <c r="J24" i="5"/>
  <c r="E66" i="4" s="1"/>
  <c r="J23" i="5"/>
  <c r="E53" i="4" s="1"/>
  <c r="J22" i="5"/>
  <c r="E50" i="4" s="1"/>
  <c r="J21" i="5"/>
  <c r="E63" i="4" s="1"/>
  <c r="G63" i="4" s="1"/>
  <c r="J19" i="5"/>
  <c r="J18" i="5"/>
  <c r="E46" i="4" s="1"/>
  <c r="J16" i="5"/>
  <c r="E40" i="4" s="1"/>
  <c r="J15" i="5"/>
  <c r="E37" i="4" s="1"/>
  <c r="J14" i="5"/>
  <c r="D32" i="4" s="1"/>
  <c r="E32" i="4" s="1"/>
  <c r="J13" i="5"/>
  <c r="D29" i="4" s="1"/>
  <c r="E29" i="4" s="1"/>
  <c r="D23" i="4"/>
  <c r="D19" i="4"/>
  <c r="D15" i="4"/>
  <c r="E13" i="4"/>
  <c r="E9" i="4"/>
  <c r="E15" i="4" l="1"/>
  <c r="E19" i="4"/>
  <c r="G43" i="4" l="1"/>
  <c r="G19" i="4" l="1"/>
  <c r="G69" i="4"/>
  <c r="G66" i="4"/>
  <c r="G53" i="4"/>
  <c r="G50" i="4"/>
  <c r="G46" i="4"/>
  <c r="G40" i="4"/>
  <c r="G37" i="4"/>
  <c r="G32" i="4"/>
  <c r="G29" i="4"/>
  <c r="G26" i="4"/>
  <c r="E23" i="4"/>
  <c r="G15" i="4"/>
  <c r="G13" i="4"/>
  <c r="G9" i="4"/>
  <c r="G6" i="4"/>
  <c r="G23" i="4" l="1"/>
  <c r="G3" i="4" s="1"/>
  <c r="E48" i="4"/>
  <c r="G7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Giampietro, Vera</author>
  </authors>
  <commentList>
    <comment ref="C2" authorId="0" shapeId="0" xr:uid="{ED55B48D-B597-4A5D-B965-6F9FA4A1C41D}">
      <text>
        <r>
          <rPr>
            <sz val="12"/>
            <color indexed="81"/>
            <rFont val="Calibri"/>
            <family val="2"/>
            <scheme val="minor"/>
          </rPr>
          <t>Add columns as needed for additional planting areas.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Default</author>
  </authors>
  <commentList>
    <comment ref="D3" authorId="0" shapeId="0" xr:uid="{00000000-0006-0000-0000-000001000000}">
      <text>
        <r>
          <rPr>
            <sz val="12"/>
            <color indexed="81"/>
            <rFont val="Calibri"/>
            <family val="2"/>
            <scheme val="minor"/>
          </rPr>
          <t xml:space="preserve">Enter the square footage of your development site in this box. 
</t>
        </r>
        <r>
          <rPr>
            <u/>
            <sz val="12"/>
            <color indexed="81"/>
            <rFont val="Calibri"/>
            <family val="2"/>
            <scheme val="minor"/>
          </rPr>
          <t xml:space="preserve">Do NOT count public rights of way when calculating your parcel size. </t>
        </r>
        <r>
          <rPr>
            <sz val="12"/>
            <color indexed="81"/>
            <rFont val="Calibri"/>
            <family val="2"/>
            <scheme val="minor"/>
          </rPr>
          <t xml:space="preserve">
</t>
        </r>
      </text>
    </comment>
    <comment ref="G3" authorId="0" shapeId="0" xr:uid="{00000000-0006-0000-0000-000002000000}">
      <text>
        <r>
          <rPr>
            <b/>
            <sz val="12"/>
            <color indexed="81"/>
            <rFont val="Calibri"/>
            <family val="2"/>
            <scheme val="minor"/>
          </rPr>
          <t xml:space="preserve">This is your score. 
</t>
        </r>
        <r>
          <rPr>
            <sz val="12"/>
            <color indexed="81"/>
            <rFont val="Calibri"/>
            <family val="2"/>
            <scheme val="minor"/>
          </rPr>
          <t xml:space="preserve">It is automatically calculated by this score sheet as you enter values.  
</t>
        </r>
        <r>
          <rPr>
            <b/>
            <sz val="12"/>
            <color indexed="81"/>
            <rFont val="Calibri"/>
            <family val="2"/>
            <scheme val="minor"/>
          </rPr>
          <t>Minimum score is 0.30</t>
        </r>
        <r>
          <rPr>
            <sz val="12"/>
            <color indexed="81"/>
            <rFont val="Calibri"/>
            <family val="2"/>
            <scheme val="minor"/>
          </rPr>
          <t xml:space="preserve">
Per K.C.C. 21A.60.060.A, Permitting Division Director may modify this requirement if the applicant can demonstrate the existing conditions of the site do not allow for a score of 0.30.
</t>
        </r>
      </text>
    </comment>
  </commentList>
</comments>
</file>

<file path=xl/sharedStrings.xml><?xml version="1.0" encoding="utf-8"?>
<sst xmlns="http://schemas.openxmlformats.org/spreadsheetml/2006/main" count="127" uniqueCount="80">
  <si>
    <t>GreenCenter Worksheet*</t>
  </si>
  <si>
    <r>
      <rPr>
        <b/>
        <sz val="12"/>
        <rFont val="Calibri"/>
        <family val="2"/>
        <scheme val="minor"/>
      </rPr>
      <t>Fill in green fields only!</t>
    </r>
    <r>
      <rPr>
        <sz val="12"/>
        <rFont val="Calibri"/>
        <family val="2"/>
        <scheme val="minor"/>
      </rPr>
      <t xml:space="preserve"> 
Add columns for additional planting areas as needed</t>
    </r>
  </si>
  <si>
    <t>REVISED XX-XX-2024</t>
  </si>
  <si>
    <t>Planting Area</t>
  </si>
  <si>
    <t>TOTAL**</t>
  </si>
  <si>
    <t>Landscape Elements</t>
  </si>
  <si>
    <t>Step 1. Enter all values for GreenCenter landscape elements here. Values entered here will automatically populate the Score Sheet.
Step 2. Go to the Score Sheet and enter the size of the development site.
Step 3. Check the Score to make sure your project meets the minimum score for the zone.</t>
  </si>
  <si>
    <t>Reference from K.C.C. 21A.60.060.C</t>
  </si>
  <si>
    <t>Measurement</t>
  </si>
  <si>
    <t>Score Sheet quick reference</t>
  </si>
  <si>
    <t>1.a</t>
  </si>
  <si>
    <t>square feet</t>
  </si>
  <si>
    <t>1.b</t>
  </si>
  <si>
    <t>2.a</t>
  </si>
  <si>
    <t>2.b</t>
  </si>
  <si>
    <t># of plants</t>
  </si>
  <si>
    <t>2.c</t>
  </si>
  <si>
    <t># of trees</t>
  </si>
  <si>
    <t>3.a</t>
  </si>
  <si>
    <t>3.b</t>
  </si>
  <si>
    <t>3.c</t>
  </si>
  <si>
    <t>3.d</t>
  </si>
  <si>
    <t>total diameter of 6in+ trees in inches</t>
  </si>
  <si>
    <t>4.a</t>
  </si>
  <si>
    <t>4.b</t>
  </si>
  <si>
    <t>4.c</t>
  </si>
  <si>
    <t>6.a</t>
  </si>
  <si>
    <t>6.b</t>
  </si>
  <si>
    <t>6.c</t>
  </si>
  <si>
    <t>6.d</t>
  </si>
  <si>
    <t>6.e</t>
  </si>
  <si>
    <t>6.f</t>
  </si>
  <si>
    <t>6.g</t>
  </si>
  <si>
    <t>* See GreenCenter Score Sheet for category definitions</t>
  </si>
  <si>
    <t>** Totals on the GreenCenter Score Sheet will calculate automatically</t>
  </si>
  <si>
    <t>enter sq ft of parcel</t>
  </si>
  <si>
    <r>
      <t xml:space="preserve">Parcel size </t>
    </r>
    <r>
      <rPr>
        <b/>
        <i/>
        <sz val="12"/>
        <color indexed="10"/>
        <rFont val="Calibri"/>
        <family val="2"/>
        <scheme val="minor"/>
      </rPr>
      <t xml:space="preserve">(enter this value first) </t>
    </r>
    <r>
      <rPr>
        <b/>
        <sz val="12"/>
        <color indexed="10"/>
        <rFont val="Calibri"/>
        <family val="2"/>
        <scheme val="minor"/>
      </rPr>
      <t>*</t>
    </r>
  </si>
  <si>
    <t>SCORE</t>
  </si>
  <si>
    <t>Totals calculate automatically from Green Factor Work Sheet</t>
  </si>
  <si>
    <t>Total</t>
  </si>
  <si>
    <t xml:space="preserve">Landscaped areas </t>
  </si>
  <si>
    <t>a.</t>
  </si>
  <si>
    <t>Planted areas with a soil depth of 24 inches or more</t>
  </si>
  <si>
    <t>b.</t>
  </si>
  <si>
    <t>Bioretention facilities consistent with the bioretention design standards of the Surface Water Design Manual</t>
  </si>
  <si>
    <t>Small plantings and shrubs</t>
  </si>
  <si>
    <t>Groundcovers, grasses, or other plants less than 2 feet tall at maturity</t>
  </si>
  <si>
    <t>Medium shrubs or other perennials at least 2 feet tall, but less than 4 feet tall, at maturity (area = number of plants x 9 square feet)</t>
  </si>
  <si>
    <t>plants</t>
  </si>
  <si>
    <t>c.</t>
  </si>
  <si>
    <t>Large shrubs or other perennials at least 4 feet tall at maturity (area = number of plants x 36 square feet)</t>
  </si>
  <si>
    <t>Trees</t>
  </si>
  <si>
    <t>Trees with tree canopy spread of at least 10 feet, but less than 20 feet (area = number of trees x 75 square feet)</t>
  </si>
  <si>
    <t>trees</t>
  </si>
  <si>
    <t>Trees with tree canopy spread of at least 20 feet, but less than 30 feet (area = number of trees x 250 square feet)</t>
  </si>
  <si>
    <t>Trees with tree canopy spread of at least 30 feet (area = number of trees x 350 square feet)</t>
  </si>
  <si>
    <t>d.</t>
  </si>
  <si>
    <t>Preservation of existing trees at least 6 inches in diameter measured 4.5 feet above the ground (area = 20 square feet x inch of tree diameter)</t>
  </si>
  <si>
    <t>tree diameter total (in)</t>
  </si>
  <si>
    <t>Green roofs</t>
  </si>
  <si>
    <t>Planted over 2 inches to 4 inches of growth medium</t>
  </si>
  <si>
    <t>Planted over 4 inches to 8 inches of growth medium</t>
  </si>
  <si>
    <t>Planted over at least 8 inches of growth medium</t>
  </si>
  <si>
    <t>Vegetated walls</t>
  </si>
  <si>
    <t>(maximum 500 square feet)</t>
  </si>
  <si>
    <t>sub-total of sq ft =</t>
  </si>
  <si>
    <t>Bonuses</t>
  </si>
  <si>
    <t>Landscaping that consists entirely of drought-tolerant or native plant species</t>
  </si>
  <si>
    <t>Landscaping visible from adjacent rights-of-way or public open space</t>
  </si>
  <si>
    <t>Landscaping for food cultivation</t>
  </si>
  <si>
    <t>Landscaping that receives at least 50 percent of annual irrigation needs through the use of harvested rainwater or collected greywater</t>
  </si>
  <si>
    <t>e.</t>
  </si>
  <si>
    <t>Spaces that support sitting or small gatherings</t>
  </si>
  <si>
    <t>f.</t>
  </si>
  <si>
    <t>Landscape requested by the community through the public outreach process</t>
  </si>
  <si>
    <t>g.</t>
  </si>
  <si>
    <t>Landscape that incorporates an educational component, such as signage, displays, or interactive exhibits</t>
  </si>
  <si>
    <t>Green Factor numerator =</t>
  </si>
  <si>
    <t>* Do not count public rights-of-way in parcel size calculation.</t>
  </si>
  <si>
    <t>GreenCenter Score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</si>
</sst>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_);_(* \(#,##0.0\);_(* &quot;-&quot;?_);_(@_)"/>
    <numFmt numFmtId="165" formatCode="_(* #,##0.000_);_(* \(#,##0.000\);_(* &quot;-&quot;???_);_(@_)"/>
    <numFmt numFmtId="166" formatCode="_(* #,##0_);_(* \(#,##0\);_(* &quot;-&quot;?_);_(@_)"/>
  </numFmts>
  <fonts count="20" x14ac:knownFonts="1">
    <font>
      <sz val="10"/>
      <name val="Arial"/>
    </font>
    <font>
      <b/>
      <sz val="20"/>
      <name val="Calibri"/>
      <family val="2"/>
      <scheme val="minor"/>
    </font>
    <font>
      <b/>
      <sz val="14"/>
      <name val="Calibri"/>
      <family val="2"/>
      <scheme val="minor"/>
    </font>
    <font>
      <sz val="10"/>
      <name val="Calibri"/>
      <family val="2"/>
      <scheme val="minor"/>
    </font>
    <font>
      <i/>
      <sz val="12"/>
      <name val="Calibri"/>
      <family val="2"/>
      <scheme val="minor"/>
    </font>
    <font>
      <sz val="12"/>
      <name val="Calibri"/>
      <family val="2"/>
      <scheme val="minor"/>
    </font>
    <font>
      <b/>
      <i/>
      <sz val="12"/>
      <color indexed="12"/>
      <name val="Calibri"/>
      <family val="2"/>
      <scheme val="minor"/>
    </font>
    <font>
      <b/>
      <sz val="12"/>
      <color indexed="10"/>
      <name val="Calibri"/>
      <family val="2"/>
      <scheme val="minor"/>
    </font>
    <font>
      <b/>
      <i/>
      <sz val="12"/>
      <color indexed="10"/>
      <name val="Calibri"/>
      <family val="2"/>
      <scheme val="minor"/>
    </font>
    <font>
      <b/>
      <sz val="12"/>
      <color indexed="12"/>
      <name val="Calibri"/>
      <family val="2"/>
      <scheme val="minor"/>
    </font>
    <font>
      <b/>
      <sz val="12"/>
      <name val="Calibri"/>
      <family val="2"/>
      <scheme val="minor"/>
    </font>
    <font>
      <b/>
      <sz val="12"/>
      <color rgb="FF0070C0"/>
      <name val="Calibri"/>
      <family val="2"/>
      <scheme val="minor"/>
    </font>
    <font>
      <b/>
      <u/>
      <sz val="12"/>
      <name val="Calibri"/>
      <family val="2"/>
      <scheme val="minor"/>
    </font>
    <font>
      <sz val="12"/>
      <color indexed="81"/>
      <name val="Calibri"/>
      <family val="2"/>
      <scheme val="minor"/>
    </font>
    <font>
      <u/>
      <sz val="12"/>
      <color indexed="81"/>
      <name val="Calibri"/>
      <family val="2"/>
      <scheme val="minor"/>
    </font>
    <font>
      <sz val="20"/>
      <name val="Calibri"/>
      <family val="2"/>
      <scheme val="minor"/>
    </font>
    <font>
      <b/>
      <i/>
      <sz val="12"/>
      <name val="Calibri"/>
      <family val="2"/>
      <scheme val="minor"/>
    </font>
    <font>
      <sz val="8"/>
      <name val="Arial"/>
      <family val="2"/>
    </font>
    <font>
      <b/>
      <sz val="12"/>
      <color indexed="81"/>
      <name val="Calibri"/>
      <family val="2"/>
      <scheme val="minor"/>
    </font>
    <font>
      <sz val="12"/>
      <color indexed="12"/>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s>
  <borders count="57">
    <border>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bottom/>
      <diagonal/>
    </border>
    <border>
      <left/>
      <right style="thick">
        <color indexed="64"/>
      </right>
      <top/>
      <bottom style="medium">
        <color indexed="64"/>
      </bottom>
      <diagonal/>
    </border>
    <border>
      <left style="thick">
        <color indexed="64"/>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medium">
        <color indexed="64"/>
      </left>
      <right style="medium">
        <color indexed="64"/>
      </right>
      <top/>
      <bottom style="thin">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75">
    <xf numFmtId="0" fontId="0" fillId="0" borderId="0" xfId="0"/>
    <xf numFmtId="0" fontId="5" fillId="5" borderId="26" xfId="0" applyFont="1" applyFill="1" applyBorder="1" applyAlignment="1" applyProtection="1">
      <alignment horizontal="center" vertical="center"/>
      <protection locked="0"/>
    </xf>
    <xf numFmtId="0" fontId="5" fillId="5" borderId="23"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5" fillId="5" borderId="39" xfId="0" applyFont="1" applyFill="1" applyBorder="1" applyAlignment="1" applyProtection="1">
      <alignment horizontal="center" vertical="center"/>
      <protection locked="0"/>
    </xf>
    <xf numFmtId="0" fontId="5" fillId="5" borderId="50" xfId="0" applyFont="1" applyFill="1" applyBorder="1" applyAlignment="1" applyProtection="1">
      <alignment horizontal="center" vertical="center"/>
      <protection locked="0"/>
    </xf>
    <xf numFmtId="0" fontId="5" fillId="5" borderId="49"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5" borderId="27" xfId="0" applyFont="1" applyFill="1" applyBorder="1" applyAlignment="1" applyProtection="1">
      <alignment horizontal="center" vertical="center"/>
      <protection locked="0"/>
    </xf>
    <xf numFmtId="0" fontId="5" fillId="5" borderId="52" xfId="0" applyFont="1" applyFill="1" applyBorder="1" applyAlignment="1" applyProtection="1">
      <alignment horizontal="center" vertical="center"/>
      <protection locked="0"/>
    </xf>
    <xf numFmtId="0" fontId="5" fillId="5" borderId="54" xfId="0" applyFont="1" applyFill="1" applyBorder="1" applyAlignment="1" applyProtection="1">
      <alignment horizontal="center" vertical="center"/>
      <protection locked="0"/>
    </xf>
    <xf numFmtId="0" fontId="5" fillId="5" borderId="55" xfId="0" applyFont="1" applyFill="1" applyBorder="1" applyAlignment="1" applyProtection="1">
      <alignment horizontal="center" vertical="center"/>
      <protection locked="0"/>
    </xf>
    <xf numFmtId="0" fontId="5" fillId="5" borderId="56" xfId="0" applyFont="1" applyFill="1" applyBorder="1" applyAlignment="1" applyProtection="1">
      <alignment horizontal="center" vertical="center"/>
      <protection locked="0"/>
    </xf>
    <xf numFmtId="3" fontId="9" fillId="5" borderId="5" xfId="0" applyNumberFormat="1" applyFont="1" applyFill="1" applyBorder="1" applyAlignment="1" applyProtection="1">
      <alignment horizontal="center"/>
      <protection locked="0"/>
    </xf>
    <xf numFmtId="0" fontId="5" fillId="0" borderId="0" xfId="0" applyFont="1" applyProtection="1"/>
    <xf numFmtId="0" fontId="10" fillId="0" borderId="48" xfId="0" applyFont="1" applyBorder="1" applyAlignment="1" applyProtection="1">
      <alignment horizontal="center" vertical="center"/>
    </xf>
    <xf numFmtId="0" fontId="5" fillId="0" borderId="0" xfId="0" applyFont="1" applyAlignment="1" applyProtection="1">
      <alignment vertical="center"/>
    </xf>
    <xf numFmtId="0" fontId="10" fillId="0" borderId="19"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37" xfId="0" applyFont="1" applyBorder="1" applyAlignment="1" applyProtection="1">
      <alignment horizontal="center" vertical="center"/>
    </xf>
    <xf numFmtId="0" fontId="4" fillId="0" borderId="49" xfId="0" applyFont="1" applyBorder="1" applyAlignment="1" applyProtection="1">
      <alignment vertical="center"/>
    </xf>
    <xf numFmtId="0" fontId="10" fillId="0" borderId="33" xfId="0" applyFont="1" applyBorder="1" applyAlignment="1" applyProtection="1">
      <alignment horizontal="center" vertical="center"/>
    </xf>
    <xf numFmtId="0" fontId="4" fillId="0" borderId="24" xfId="0" applyFont="1" applyBorder="1" applyAlignment="1" applyProtection="1">
      <alignment vertical="center"/>
    </xf>
    <xf numFmtId="0" fontId="10" fillId="0" borderId="34" xfId="0" applyFont="1" applyBorder="1" applyAlignment="1" applyProtection="1">
      <alignment horizontal="center" vertical="center"/>
    </xf>
    <xf numFmtId="0" fontId="4" fillId="0" borderId="25" xfId="0" applyFont="1" applyBorder="1" applyAlignment="1" applyProtection="1">
      <alignment vertical="center"/>
    </xf>
    <xf numFmtId="0" fontId="4" fillId="0" borderId="38" xfId="0" applyFont="1" applyBorder="1" applyAlignment="1" applyProtection="1">
      <alignment vertical="center"/>
    </xf>
    <xf numFmtId="0" fontId="4" fillId="0" borderId="51" xfId="0" applyFont="1" applyBorder="1" applyAlignment="1" applyProtection="1">
      <alignment vertical="center"/>
    </xf>
    <xf numFmtId="0" fontId="4" fillId="0" borderId="38" xfId="0" applyFont="1" applyBorder="1" applyAlignment="1" applyProtection="1">
      <alignment vertical="center" wrapText="1"/>
    </xf>
    <xf numFmtId="0" fontId="4" fillId="0" borderId="25" xfId="0" applyFont="1" applyBorder="1" applyAlignment="1" applyProtection="1">
      <alignment vertical="center" wrapText="1"/>
    </xf>
    <xf numFmtId="0" fontId="10" fillId="0" borderId="42" xfId="0" applyFont="1" applyBorder="1" applyAlignment="1" applyProtection="1">
      <alignment horizontal="center" vertical="center"/>
    </xf>
    <xf numFmtId="0" fontId="4" fillId="0" borderId="53" xfId="0" applyFont="1" applyBorder="1" applyAlignment="1" applyProtection="1">
      <alignment vertical="center" wrapText="1"/>
    </xf>
    <xf numFmtId="0" fontId="4" fillId="0" borderId="51" xfId="0" applyFont="1" applyBorder="1" applyAlignment="1" applyProtection="1">
      <alignment vertical="center" wrapText="1"/>
    </xf>
    <xf numFmtId="0" fontId="10" fillId="0" borderId="36" xfId="0" applyFont="1" applyBorder="1" applyAlignment="1" applyProtection="1">
      <alignment horizontal="center" vertical="center"/>
    </xf>
    <xf numFmtId="0" fontId="10" fillId="0" borderId="20" xfId="0" applyFont="1" applyBorder="1" applyAlignment="1" applyProtection="1">
      <alignment horizontal="center"/>
    </xf>
    <xf numFmtId="0" fontId="10" fillId="0" borderId="21" xfId="0" applyFont="1" applyBorder="1" applyAlignment="1" applyProtection="1">
      <alignment horizontal="center"/>
    </xf>
    <xf numFmtId="0" fontId="10" fillId="0" borderId="22" xfId="0" applyFont="1" applyBorder="1" applyAlignment="1" applyProtection="1">
      <alignment horizontal="center"/>
    </xf>
    <xf numFmtId="0" fontId="3" fillId="0" borderId="33" xfId="0" applyFont="1" applyBorder="1" applyAlignment="1" applyProtection="1">
      <alignment horizontal="center" vertical="center" wrapText="1"/>
    </xf>
    <xf numFmtId="0" fontId="16" fillId="0" borderId="5" xfId="0" applyFont="1" applyBorder="1" applyAlignment="1" applyProtection="1">
      <alignment vertical="center"/>
    </xf>
    <xf numFmtId="0" fontId="16" fillId="0" borderId="0" xfId="0" applyFont="1" applyProtection="1"/>
    <xf numFmtId="0" fontId="10" fillId="3" borderId="17" xfId="0" applyFont="1" applyFill="1" applyBorder="1" applyAlignment="1" applyProtection="1">
      <alignment horizontal="center"/>
    </xf>
    <xf numFmtId="0" fontId="10" fillId="2" borderId="0" xfId="0" applyFont="1" applyFill="1" applyAlignment="1" applyProtection="1">
      <alignment horizontal="center"/>
    </xf>
    <xf numFmtId="0" fontId="10" fillId="2" borderId="0" xfId="0" applyFont="1" applyFill="1" applyProtection="1"/>
    <xf numFmtId="164" fontId="5" fillId="3" borderId="15" xfId="0" applyNumberFormat="1" applyFont="1" applyFill="1" applyBorder="1" applyAlignment="1" applyProtection="1">
      <alignment horizontal="center" vertical="center" wrapText="1"/>
    </xf>
    <xf numFmtId="0" fontId="10" fillId="2" borderId="8" xfId="0" applyFont="1" applyFill="1" applyBorder="1" applyAlignment="1" applyProtection="1">
      <alignment horizontal="center"/>
    </xf>
    <xf numFmtId="0" fontId="10" fillId="3" borderId="18" xfId="0" applyFont="1" applyFill="1" applyBorder="1" applyAlignment="1" applyProtection="1">
      <alignment horizontal="center"/>
    </xf>
    <xf numFmtId="164" fontId="5" fillId="2" borderId="15" xfId="0" applyNumberFormat="1" applyFont="1" applyFill="1" applyBorder="1" applyAlignment="1" applyProtection="1">
      <alignment horizontal="center"/>
    </xf>
    <xf numFmtId="0" fontId="10" fillId="3" borderId="3" xfId="0" applyFont="1" applyFill="1" applyBorder="1" applyAlignment="1" applyProtection="1">
      <alignment horizontal="center"/>
    </xf>
    <xf numFmtId="0" fontId="10" fillId="2" borderId="3" xfId="0" applyFont="1" applyFill="1" applyBorder="1" applyAlignment="1" applyProtection="1">
      <alignment horizontal="center"/>
    </xf>
    <xf numFmtId="0" fontId="9" fillId="2" borderId="5" xfId="0" applyFont="1" applyFill="1" applyBorder="1" applyAlignment="1" applyProtection="1">
      <alignment horizontal="center"/>
    </xf>
    <xf numFmtId="164" fontId="5" fillId="2" borderId="15" xfId="0" applyNumberFormat="1" applyFont="1" applyFill="1" applyBorder="1" applyAlignment="1" applyProtection="1">
      <alignment horizontal="left"/>
    </xf>
    <xf numFmtId="166" fontId="5" fillId="2" borderId="8" xfId="0" applyNumberFormat="1" applyFont="1" applyFill="1" applyBorder="1" applyProtection="1"/>
    <xf numFmtId="0" fontId="5" fillId="3" borderId="3" xfId="0" applyFont="1" applyFill="1" applyBorder="1" applyAlignment="1" applyProtection="1">
      <alignment horizontal="center"/>
    </xf>
    <xf numFmtId="0" fontId="5" fillId="2" borderId="0" xfId="0" applyFont="1" applyFill="1" applyAlignment="1" applyProtection="1">
      <alignment horizontal="left"/>
    </xf>
    <xf numFmtId="0" fontId="10" fillId="3" borderId="0" xfId="0" applyFont="1" applyFill="1" applyProtection="1"/>
    <xf numFmtId="0" fontId="19" fillId="2" borderId="0" xfId="0" applyFont="1" applyFill="1" applyAlignment="1" applyProtection="1">
      <alignment horizontal="center"/>
    </xf>
    <xf numFmtId="164" fontId="5" fillId="2" borderId="8" xfId="0" applyNumberFormat="1" applyFont="1" applyFill="1" applyBorder="1" applyProtection="1"/>
    <xf numFmtId="0" fontId="5" fillId="2" borderId="0" xfId="0" applyFont="1" applyFill="1" applyAlignment="1" applyProtection="1">
      <alignment horizontal="left" indent="1"/>
    </xf>
    <xf numFmtId="0" fontId="9" fillId="2" borderId="0" xfId="0" applyFont="1" applyFill="1" applyAlignment="1" applyProtection="1">
      <alignment horizontal="center"/>
    </xf>
    <xf numFmtId="0" fontId="6" fillId="2" borderId="0" xfId="0" applyFont="1" applyFill="1" applyAlignment="1" applyProtection="1">
      <alignment horizontal="center"/>
    </xf>
    <xf numFmtId="0" fontId="5" fillId="2" borderId="3" xfId="0" applyFont="1" applyFill="1" applyBorder="1" applyAlignment="1" applyProtection="1">
      <alignment horizontal="center"/>
    </xf>
    <xf numFmtId="0" fontId="10" fillId="2" borderId="0" xfId="0" applyFont="1" applyFill="1" applyAlignment="1" applyProtection="1">
      <alignment horizontal="left"/>
    </xf>
    <xf numFmtId="164" fontId="5" fillId="2" borderId="15" xfId="0" applyNumberFormat="1" applyFont="1" applyFill="1" applyBorder="1" applyProtection="1"/>
    <xf numFmtId="164" fontId="10" fillId="2" borderId="8" xfId="0" applyNumberFormat="1" applyFont="1" applyFill="1" applyBorder="1" applyProtection="1"/>
    <xf numFmtId="0" fontId="10" fillId="3" borderId="0" xfId="0" applyFont="1" applyFill="1" applyAlignment="1" applyProtection="1">
      <alignment horizontal="left"/>
    </xf>
    <xf numFmtId="166" fontId="10" fillId="2" borderId="8" xfId="0" applyNumberFormat="1" applyFont="1" applyFill="1" applyBorder="1" applyProtection="1"/>
    <xf numFmtId="0" fontId="5" fillId="0" borderId="0" xfId="0" applyFont="1" applyAlignment="1" applyProtection="1">
      <alignment horizontal="center"/>
    </xf>
    <xf numFmtId="166" fontId="5" fillId="0" borderId="8" xfId="0" applyNumberFormat="1" applyFont="1" applyBorder="1" applyProtection="1"/>
    <xf numFmtId="0" fontId="5" fillId="2" borderId="0" xfId="0" applyFont="1" applyFill="1" applyProtection="1"/>
    <xf numFmtId="0" fontId="5" fillId="3" borderId="0" xfId="0" applyFont="1" applyFill="1" applyAlignment="1" applyProtection="1">
      <alignment horizontal="left"/>
    </xf>
    <xf numFmtId="0" fontId="9" fillId="0" borderId="5" xfId="0" applyFont="1" applyBorder="1" applyAlignment="1" applyProtection="1">
      <alignment horizontal="center"/>
    </xf>
    <xf numFmtId="0" fontId="11" fillId="3" borderId="0" xfId="0" applyFont="1" applyFill="1" applyAlignment="1" applyProtection="1">
      <alignment horizontal="left"/>
    </xf>
    <xf numFmtId="0" fontId="4" fillId="2" borderId="0" xfId="0" applyFont="1" applyFill="1" applyAlignment="1" applyProtection="1">
      <alignment horizontal="center"/>
    </xf>
    <xf numFmtId="0" fontId="5" fillId="3" borderId="3" xfId="0" applyFont="1" applyFill="1" applyBorder="1" applyAlignment="1" applyProtection="1">
      <alignment horizontal="center" vertical="top"/>
    </xf>
    <xf numFmtId="1" fontId="9" fillId="2" borderId="5" xfId="0" applyNumberFormat="1" applyFont="1" applyFill="1" applyBorder="1" applyAlignment="1" applyProtection="1">
      <alignment horizontal="center" vertical="center"/>
    </xf>
    <xf numFmtId="1" fontId="5" fillId="2" borderId="0" xfId="0" applyNumberFormat="1" applyFont="1" applyFill="1" applyAlignment="1" applyProtection="1">
      <alignment horizontal="center"/>
    </xf>
    <xf numFmtId="0" fontId="19" fillId="2" borderId="0" xfId="0" applyFont="1" applyFill="1" applyAlignment="1" applyProtection="1">
      <alignment horizontal="center" vertical="top"/>
    </xf>
    <xf numFmtId="0" fontId="5" fillId="3" borderId="0" xfId="0" applyFont="1" applyFill="1" applyProtection="1"/>
    <xf numFmtId="0" fontId="9" fillId="0" borderId="5" xfId="0" applyFont="1" applyBorder="1" applyAlignment="1" applyProtection="1">
      <alignment horizontal="center" vertical="center"/>
    </xf>
    <xf numFmtId="0" fontId="5" fillId="2" borderId="0" xfId="0" applyFont="1" applyFill="1" applyAlignment="1" applyProtection="1">
      <alignment horizontal="center"/>
    </xf>
    <xf numFmtId="164" fontId="5" fillId="3" borderId="15" xfId="0" applyNumberFormat="1" applyFont="1" applyFill="1" applyBorder="1" applyProtection="1"/>
    <xf numFmtId="0" fontId="9" fillId="2" borderId="5" xfId="0" applyFont="1" applyFill="1" applyBorder="1" applyAlignment="1" applyProtection="1">
      <alignment horizontal="center" vertical="center"/>
    </xf>
    <xf numFmtId="0" fontId="5" fillId="2" borderId="8" xfId="0" applyFont="1" applyFill="1" applyBorder="1" applyProtection="1"/>
    <xf numFmtId="0" fontId="12" fillId="2" borderId="3" xfId="0" applyFont="1" applyFill="1" applyBorder="1" applyAlignment="1" applyProtection="1">
      <alignment horizontal="center"/>
    </xf>
    <xf numFmtId="164" fontId="5" fillId="3" borderId="15" xfId="0" applyNumberFormat="1" applyFont="1" applyFill="1" applyBorder="1" applyAlignment="1" applyProtection="1">
      <alignment horizontal="left"/>
    </xf>
    <xf numFmtId="0" fontId="5" fillId="3" borderId="0" xfId="0" applyFont="1" applyFill="1" applyAlignment="1" applyProtection="1">
      <alignment horizontal="left" indent="1"/>
    </xf>
    <xf numFmtId="0" fontId="10" fillId="3" borderId="0" xfId="0" applyFont="1" applyFill="1" applyAlignment="1" applyProtection="1">
      <alignment horizontal="center"/>
    </xf>
    <xf numFmtId="164" fontId="5" fillId="3" borderId="15" xfId="0" quotePrefix="1" applyNumberFormat="1" applyFont="1" applyFill="1" applyBorder="1" applyAlignment="1" applyProtection="1">
      <alignment horizontal="right"/>
    </xf>
    <xf numFmtId="0" fontId="5" fillId="3" borderId="4" xfId="0" applyFont="1" applyFill="1" applyBorder="1" applyProtection="1"/>
    <xf numFmtId="0" fontId="10" fillId="3" borderId="4" xfId="0" applyFont="1" applyFill="1" applyBorder="1" applyAlignment="1" applyProtection="1">
      <alignment horizontal="center"/>
    </xf>
    <xf numFmtId="0" fontId="19" fillId="2" borderId="4" xfId="0" applyFont="1" applyFill="1" applyBorder="1" applyAlignment="1" applyProtection="1">
      <alignment horizontal="center"/>
    </xf>
    <xf numFmtId="164" fontId="5" fillId="3" borderId="16" xfId="0" applyNumberFormat="1" applyFont="1" applyFill="1" applyBorder="1" applyAlignment="1" applyProtection="1">
      <alignment horizontal="left"/>
    </xf>
    <xf numFmtId="0" fontId="10" fillId="2" borderId="9" xfId="0" applyFont="1" applyFill="1" applyBorder="1" applyProtection="1"/>
    <xf numFmtId="0" fontId="5" fillId="3" borderId="7" xfId="0" applyFont="1" applyFill="1" applyBorder="1" applyAlignment="1" applyProtection="1">
      <alignment horizontal="center"/>
    </xf>
    <xf numFmtId="0" fontId="5" fillId="2" borderId="7" xfId="0" applyFont="1" applyFill="1" applyBorder="1" applyAlignment="1" applyProtection="1">
      <alignment horizontal="center"/>
    </xf>
    <xf numFmtId="0" fontId="4" fillId="2" borderId="0" xfId="0" applyFont="1" applyFill="1" applyAlignment="1" applyProtection="1">
      <alignment horizontal="right"/>
    </xf>
    <xf numFmtId="3" fontId="4" fillId="4" borderId="0" xfId="0" applyNumberFormat="1" applyFont="1" applyFill="1" applyAlignment="1" applyProtection="1">
      <alignment horizontal="center"/>
    </xf>
    <xf numFmtId="164" fontId="4" fillId="2" borderId="15" xfId="0" applyNumberFormat="1" applyFont="1" applyFill="1" applyBorder="1" applyAlignment="1" applyProtection="1">
      <alignment horizontal="right"/>
    </xf>
    <xf numFmtId="164" fontId="4" fillId="2" borderId="8" xfId="0" applyNumberFormat="1" applyFont="1" applyFill="1" applyBorder="1" applyProtection="1"/>
    <xf numFmtId="3" fontId="9" fillId="3" borderId="5" xfId="0" applyNumberFormat="1" applyFont="1" applyFill="1" applyBorder="1" applyAlignment="1" applyProtection="1">
      <alignment horizontal="center"/>
    </xf>
    <xf numFmtId="166" fontId="5" fillId="3" borderId="8" xfId="0" applyNumberFormat="1" applyFont="1" applyFill="1" applyBorder="1" applyProtection="1"/>
    <xf numFmtId="164" fontId="5" fillId="3" borderId="8" xfId="0" applyNumberFormat="1" applyFont="1" applyFill="1" applyBorder="1" applyProtection="1"/>
    <xf numFmtId="3" fontId="9" fillId="2" borderId="5" xfId="0" applyNumberFormat="1" applyFont="1" applyFill="1" applyBorder="1" applyAlignment="1" applyProtection="1">
      <alignment horizontal="center"/>
    </xf>
    <xf numFmtId="164" fontId="5" fillId="2" borderId="0" xfId="0" applyNumberFormat="1" applyFont="1" applyFill="1" applyAlignment="1" applyProtection="1">
      <alignment horizontal="left"/>
    </xf>
    <xf numFmtId="0" fontId="5" fillId="2" borderId="4" xfId="0" applyFont="1" applyFill="1" applyBorder="1" applyProtection="1"/>
    <xf numFmtId="0" fontId="10" fillId="2" borderId="4" xfId="0" applyFont="1" applyFill="1" applyBorder="1" applyAlignment="1" applyProtection="1">
      <alignment horizontal="center"/>
    </xf>
    <xf numFmtId="0" fontId="9" fillId="2" borderId="4" xfId="0" applyFont="1" applyFill="1" applyBorder="1" applyProtection="1"/>
    <xf numFmtId="164" fontId="4" fillId="2" borderId="4" xfId="0" applyNumberFormat="1" applyFont="1" applyFill="1" applyBorder="1" applyAlignment="1" applyProtection="1">
      <alignment horizontal="right"/>
    </xf>
    <xf numFmtId="166" fontId="4" fillId="4" borderId="9" xfId="0" applyNumberFormat="1" applyFont="1" applyFill="1" applyBorder="1" applyAlignment="1" applyProtection="1">
      <alignment horizontal="left"/>
    </xf>
    <xf numFmtId="0" fontId="10" fillId="2" borderId="7" xfId="0" applyFont="1" applyFill="1" applyBorder="1" applyAlignment="1" applyProtection="1">
      <alignment horizontal="left" wrapText="1"/>
    </xf>
    <xf numFmtId="0" fontId="10" fillId="2" borderId="11" xfId="0" applyFont="1" applyFill="1" applyBorder="1" applyAlignment="1" applyProtection="1">
      <alignment horizontal="left" wrapText="1"/>
    </xf>
    <xf numFmtId="0" fontId="10" fillId="2" borderId="12" xfId="0" applyFont="1" applyFill="1" applyBorder="1" applyAlignment="1" applyProtection="1">
      <alignment horizontal="left" wrapText="1"/>
    </xf>
    <xf numFmtId="0" fontId="10" fillId="2" borderId="3" xfId="0" applyFont="1" applyFill="1" applyBorder="1" applyAlignment="1" applyProtection="1">
      <alignment horizontal="left" wrapText="1"/>
    </xf>
    <xf numFmtId="0" fontId="10" fillId="2" borderId="0" xfId="0" applyFont="1" applyFill="1" applyBorder="1" applyAlignment="1" applyProtection="1">
      <alignment horizontal="left" wrapText="1"/>
    </xf>
    <xf numFmtId="0" fontId="10" fillId="2" borderId="8" xfId="0" applyFont="1" applyFill="1" applyBorder="1" applyAlignment="1" applyProtection="1">
      <alignment horizontal="left" wrapText="1"/>
    </xf>
    <xf numFmtId="0" fontId="3" fillId="3" borderId="0" xfId="0" applyFont="1" applyFill="1" applyProtection="1"/>
    <xf numFmtId="0" fontId="3" fillId="0" borderId="0" xfId="0" applyFont="1" applyProtection="1"/>
    <xf numFmtId="164" fontId="5" fillId="2" borderId="4" xfId="0" applyNumberFormat="1" applyFont="1" applyFill="1" applyBorder="1" applyProtection="1"/>
    <xf numFmtId="0" fontId="10" fillId="2" borderId="5" xfId="0" applyFont="1" applyFill="1" applyBorder="1" applyAlignment="1" applyProtection="1">
      <alignment horizontal="center"/>
    </xf>
    <xf numFmtId="165" fontId="7" fillId="4" borderId="6" xfId="0" applyNumberFormat="1" applyFont="1" applyFill="1" applyBorder="1" applyAlignment="1" applyProtection="1">
      <alignment horizontal="center"/>
    </xf>
    <xf numFmtId="0" fontId="5" fillId="2" borderId="4" xfId="0" applyFont="1" applyFill="1" applyBorder="1" applyAlignment="1" applyProtection="1">
      <alignment horizontal="center"/>
    </xf>
    <xf numFmtId="0" fontId="7" fillId="2" borderId="4" xfId="0" applyFont="1" applyFill="1" applyBorder="1" applyAlignment="1" applyProtection="1">
      <alignment horizontal="right"/>
    </xf>
    <xf numFmtId="0" fontId="2" fillId="2" borderId="1" xfId="0" applyFont="1" applyFill="1" applyBorder="1" applyProtection="1"/>
    <xf numFmtId="0" fontId="3" fillId="2" borderId="1" xfId="0" applyFont="1" applyFill="1" applyBorder="1" applyProtection="1"/>
    <xf numFmtId="0" fontId="3" fillId="2" borderId="2" xfId="0" applyFont="1" applyFill="1" applyBorder="1" applyProtection="1"/>
    <xf numFmtId="0" fontId="6" fillId="2" borderId="0" xfId="0" applyFont="1" applyFill="1" applyAlignment="1" applyProtection="1">
      <alignment horizontal="center" wrapText="1"/>
    </xf>
    <xf numFmtId="164" fontId="5" fillId="2" borderId="0" xfId="0" applyNumberFormat="1" applyFont="1" applyFill="1" applyProtection="1"/>
    <xf numFmtId="0" fontId="5" fillId="0" borderId="0" xfId="0" quotePrefix="1" applyFont="1" applyAlignment="1" applyProtection="1">
      <alignment vertical="center"/>
    </xf>
    <xf numFmtId="0" fontId="10" fillId="0" borderId="0" xfId="0" applyFont="1" applyAlignment="1" applyProtection="1">
      <alignment wrapText="1"/>
    </xf>
    <xf numFmtId="0" fontId="1" fillId="0" borderId="29" xfId="0" applyFont="1" applyBorder="1" applyAlignment="1" applyProtection="1">
      <alignment wrapText="1"/>
    </xf>
    <xf numFmtId="0" fontId="15" fillId="0" borderId="30" xfId="0" applyFont="1" applyBorder="1" applyAlignment="1" applyProtection="1">
      <alignment wrapText="1"/>
    </xf>
    <xf numFmtId="0" fontId="5" fillId="5" borderId="30" xfId="0" applyFont="1" applyFill="1" applyBorder="1" applyAlignment="1" applyProtection="1">
      <alignment horizontal="center" wrapText="1"/>
    </xf>
    <xf numFmtId="0" fontId="5" fillId="5" borderId="44" xfId="0" applyFont="1" applyFill="1" applyBorder="1" applyAlignment="1" applyProtection="1">
      <alignment horizontal="center" wrapText="1"/>
    </xf>
    <xf numFmtId="0" fontId="4" fillId="0" borderId="31" xfId="0" applyFont="1" applyBorder="1" applyAlignment="1" applyProtection="1">
      <alignment vertical="top" wrapText="1"/>
    </xf>
    <xf numFmtId="0" fontId="4" fillId="0" borderId="14" xfId="0" applyFont="1" applyBorder="1" applyAlignment="1" applyProtection="1">
      <alignment vertical="top"/>
    </xf>
    <xf numFmtId="0" fontId="4" fillId="0" borderId="40" xfId="0" applyFont="1" applyBorder="1" applyAlignment="1" applyProtection="1">
      <alignment vertical="top"/>
    </xf>
    <xf numFmtId="0" fontId="4" fillId="0" borderId="0" xfId="0" applyFont="1" applyAlignment="1" applyProtection="1">
      <alignment vertical="top"/>
    </xf>
    <xf numFmtId="0" fontId="10" fillId="0" borderId="13" xfId="0" applyFont="1" applyBorder="1" applyAlignment="1" applyProtection="1">
      <alignment horizontal="center" wrapText="1"/>
    </xf>
    <xf numFmtId="0" fontId="10" fillId="0" borderId="14" xfId="0" applyFont="1" applyBorder="1" applyAlignment="1" applyProtection="1">
      <alignment horizontal="center" wrapText="1"/>
    </xf>
    <xf numFmtId="0" fontId="10" fillId="0" borderId="47" xfId="0" applyFont="1" applyBorder="1" applyAlignment="1" applyProtection="1">
      <alignment horizontal="center"/>
    </xf>
    <xf numFmtId="0" fontId="5" fillId="0" borderId="16" xfId="0" applyFont="1" applyBorder="1" applyAlignment="1" applyProtection="1"/>
    <xf numFmtId="0" fontId="10" fillId="0" borderId="0" xfId="0" applyFont="1" applyAlignment="1" applyProtection="1">
      <alignment horizontal="left" wrapText="1"/>
    </xf>
    <xf numFmtId="0" fontId="4" fillId="0" borderId="42" xfId="0" applyFont="1" applyBorder="1" applyAlignment="1" applyProtection="1">
      <alignment horizontal="center" vertical="center"/>
    </xf>
    <xf numFmtId="0" fontId="4" fillId="0" borderId="43" xfId="0" applyFont="1" applyBorder="1" applyAlignment="1" applyProtection="1">
      <alignment horizontal="center" vertical="center"/>
    </xf>
    <xf numFmtId="0" fontId="3" fillId="4" borderId="31"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indent="1"/>
    </xf>
    <xf numFmtId="0" fontId="3" fillId="4" borderId="32" xfId="0" applyFont="1" applyFill="1" applyBorder="1" applyAlignment="1" applyProtection="1">
      <alignment horizontal="left" vertical="center" indent="1"/>
    </xf>
    <xf numFmtId="0" fontId="3" fillId="4" borderId="33" xfId="0" applyFont="1" applyFill="1" applyBorder="1" applyAlignment="1" applyProtection="1">
      <alignment horizontal="left" vertical="center" indent="1"/>
    </xf>
    <xf numFmtId="0" fontId="3" fillId="4" borderId="45" xfId="0" applyFont="1" applyFill="1" applyBorder="1" applyAlignment="1" applyProtection="1">
      <alignment horizontal="left" vertical="center" indent="1"/>
    </xf>
    <xf numFmtId="0" fontId="3" fillId="4" borderId="46" xfId="0" applyFont="1" applyFill="1" applyBorder="1" applyAlignment="1" applyProtection="1">
      <alignment horizontal="left" vertical="center" indent="1"/>
    </xf>
    <xf numFmtId="0" fontId="6" fillId="2" borderId="14" xfId="0" applyFont="1" applyFill="1" applyBorder="1" applyAlignment="1" applyProtection="1">
      <alignment horizontal="center" wrapText="1"/>
    </xf>
    <xf numFmtId="0" fontId="5" fillId="0" borderId="2" xfId="0" applyFont="1" applyBorder="1" applyAlignment="1" applyProtection="1"/>
    <xf numFmtId="0" fontId="10" fillId="2" borderId="11" xfId="0" applyFont="1" applyFill="1" applyBorder="1" applyAlignment="1" applyProtection="1">
      <alignment horizontal="center" wrapText="1"/>
    </xf>
    <xf numFmtId="0" fontId="10" fillId="2" borderId="44" xfId="0" applyFont="1" applyFill="1" applyBorder="1" applyAlignment="1" applyProtection="1">
      <alignment horizontal="center" wrapText="1"/>
    </xf>
    <xf numFmtId="0" fontId="10" fillId="2" borderId="0" xfId="0" applyFont="1" applyFill="1" applyAlignment="1" applyProtection="1">
      <alignment horizontal="center" wrapText="1"/>
    </xf>
    <xf numFmtId="0" fontId="10" fillId="2" borderId="41" xfId="0" applyFont="1" applyFill="1" applyBorder="1" applyAlignment="1" applyProtection="1">
      <alignment horizontal="center" wrapText="1"/>
    </xf>
    <xf numFmtId="0" fontId="5" fillId="3" borderId="0" xfId="0" applyFont="1" applyFill="1" applyAlignment="1" applyProtection="1">
      <alignment horizontal="left" wrapText="1"/>
    </xf>
    <xf numFmtId="0" fontId="5" fillId="3" borderId="0" xfId="0" applyFont="1" applyFill="1" applyAlignment="1" applyProtection="1">
      <alignment horizontal="left" vertical="top" wrapText="1"/>
    </xf>
    <xf numFmtId="0" fontId="5" fillId="2" borderId="0" xfId="0" applyFont="1" applyFill="1" applyAlignment="1" applyProtection="1">
      <alignment horizontal="left" wrapText="1"/>
    </xf>
    <xf numFmtId="0" fontId="0" fillId="0" borderId="0" xfId="0" applyAlignment="1" applyProtection="1">
      <alignment horizontal="left" wrapText="1"/>
    </xf>
    <xf numFmtId="0" fontId="5" fillId="3" borderId="0" xfId="0" applyFont="1" applyFill="1" applyAlignment="1" applyProtection="1">
      <alignment horizontal="left" vertical="center" wrapText="1"/>
    </xf>
    <xf numFmtId="0" fontId="0" fillId="0" borderId="0" xfId="0" applyAlignment="1" applyProtection="1">
      <alignment horizontal="left" vertical="center" wrapText="1"/>
    </xf>
    <xf numFmtId="0" fontId="5" fillId="2" borderId="0" xfId="0" applyFont="1" applyFill="1" applyAlignment="1" applyProtection="1">
      <alignment wrapText="1"/>
    </xf>
    <xf numFmtId="0" fontId="0" fillId="0" borderId="0" xfId="0" applyAlignment="1" applyProtection="1">
      <alignment wrapText="1"/>
    </xf>
    <xf numFmtId="0" fontId="5" fillId="2" borderId="0" xfId="0" applyFont="1" applyFill="1" applyAlignment="1" applyProtection="1">
      <alignment horizontal="left" vertical="center" wrapText="1"/>
    </xf>
    <xf numFmtId="0" fontId="19" fillId="2" borderId="0" xfId="0" applyFont="1" applyFill="1" applyAlignment="1" applyProtection="1">
      <alignment horizontal="left" vertical="top" wrapText="1"/>
    </xf>
    <xf numFmtId="0" fontId="0" fillId="0" borderId="41" xfId="0" applyBorder="1" applyAlignment="1" applyProtection="1">
      <alignment horizontal="left" wrapText="1"/>
    </xf>
    <xf numFmtId="0" fontId="5" fillId="2" borderId="0" xfId="0" applyFont="1" applyFill="1" applyAlignment="1" applyProtection="1">
      <alignment horizontal="left" vertical="top" wrapText="1"/>
    </xf>
    <xf numFmtId="0" fontId="0" fillId="0" borderId="0" xfId="0" applyAlignment="1" applyProtection="1">
      <alignment horizontal="left" vertical="top" wrapText="1"/>
    </xf>
    <xf numFmtId="0" fontId="1" fillId="2" borderId="10" xfId="0" applyFont="1" applyFill="1" applyBorder="1" applyAlignment="1" applyProtection="1">
      <alignment horizontal="left"/>
    </xf>
    <xf numFmtId="0" fontId="1" fillId="2" borderId="1" xfId="0" applyFont="1" applyFill="1" applyBorder="1" applyAlignment="1" applyProtection="1">
      <alignment horizontal="left"/>
    </xf>
    <xf numFmtId="0" fontId="4" fillId="2" borderId="13" xfId="0" applyFont="1" applyFill="1" applyBorder="1" applyAlignment="1" applyProtection="1">
      <alignment horizontal="left" vertical="top" wrapText="1"/>
    </xf>
    <xf numFmtId="0" fontId="4" fillId="2" borderId="14" xfId="0" applyFont="1" applyFill="1" applyBorder="1" applyAlignment="1" applyProtection="1">
      <alignment horizontal="left" vertical="top" wrapText="1"/>
    </xf>
    <xf numFmtId="0" fontId="5" fillId="2" borderId="14" xfId="0"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27"/>
  <sheetViews>
    <sheetView tabSelected="1" workbookViewId="0">
      <pane ySplit="1" topLeftCell="A5" activePane="bottomLeft" state="frozen"/>
      <selection pane="bottomLeft" activeCell="J7" sqref="J7"/>
    </sheetView>
  </sheetViews>
  <sheetFormatPr defaultColWidth="8.85546875" defaultRowHeight="15.75" x14ac:dyDescent="0.25"/>
  <cols>
    <col min="1" max="1" width="11.5703125" style="14" customWidth="1"/>
    <col min="2" max="2" width="19.5703125" style="14" customWidth="1"/>
    <col min="3" max="10" width="10.5703125" style="14" customWidth="1"/>
    <col min="11" max="16384" width="8.85546875" style="14"/>
  </cols>
  <sheetData>
    <row r="1" spans="1:11" ht="42" customHeight="1" thickBot="1" x14ac:dyDescent="0.45">
      <c r="A1" s="130" t="s">
        <v>0</v>
      </c>
      <c r="B1" s="131"/>
      <c r="C1" s="131"/>
      <c r="D1" s="131"/>
      <c r="E1" s="132" t="s">
        <v>1</v>
      </c>
      <c r="F1" s="132"/>
      <c r="G1" s="132"/>
      <c r="H1" s="132"/>
      <c r="I1" s="132"/>
      <c r="J1" s="133"/>
    </row>
    <row r="2" spans="1:11" ht="17.25" thickTop="1" thickBot="1" x14ac:dyDescent="0.3">
      <c r="A2" s="134" t="s">
        <v>2</v>
      </c>
      <c r="B2" s="135"/>
      <c r="C2" s="138" t="s">
        <v>3</v>
      </c>
      <c r="D2" s="139"/>
      <c r="E2" s="139"/>
      <c r="F2" s="139"/>
      <c r="G2" s="139"/>
      <c r="H2" s="139"/>
      <c r="I2" s="139"/>
      <c r="J2" s="140" t="s">
        <v>4</v>
      </c>
    </row>
    <row r="3" spans="1:11" ht="16.5" thickBot="1" x14ac:dyDescent="0.3">
      <c r="A3" s="136"/>
      <c r="B3" s="137"/>
      <c r="C3" s="35">
        <v>1</v>
      </c>
      <c r="D3" s="36">
        <v>2</v>
      </c>
      <c r="E3" s="37">
        <v>3</v>
      </c>
      <c r="F3" s="37">
        <v>4</v>
      </c>
      <c r="G3" s="37">
        <v>5</v>
      </c>
      <c r="H3" s="37">
        <v>6</v>
      </c>
      <c r="I3" s="37">
        <v>7</v>
      </c>
      <c r="J3" s="141"/>
    </row>
    <row r="4" spans="1:11" ht="40.15" customHeight="1" thickTop="1" thickBot="1" x14ac:dyDescent="0.3">
      <c r="A4" s="143" t="s">
        <v>5</v>
      </c>
      <c r="B4" s="144"/>
      <c r="C4" s="145" t="s">
        <v>6</v>
      </c>
      <c r="D4" s="146"/>
      <c r="E4" s="146"/>
      <c r="F4" s="146"/>
      <c r="G4" s="146"/>
      <c r="H4" s="146"/>
      <c r="I4" s="147"/>
      <c r="J4" s="17"/>
    </row>
    <row r="5" spans="1:11" ht="40.15" customHeight="1" thickBot="1" x14ac:dyDescent="0.3">
      <c r="A5" s="38" t="s">
        <v>7</v>
      </c>
      <c r="B5" s="39" t="s">
        <v>8</v>
      </c>
      <c r="C5" s="148"/>
      <c r="D5" s="149"/>
      <c r="E5" s="149"/>
      <c r="F5" s="149"/>
      <c r="G5" s="149"/>
      <c r="H5" s="149"/>
      <c r="I5" s="150"/>
      <c r="J5" s="17"/>
      <c r="K5" s="40" t="s">
        <v>9</v>
      </c>
    </row>
    <row r="6" spans="1:11" s="16" customFormat="1" ht="22.15" customHeight="1" x14ac:dyDescent="0.2">
      <c r="A6" s="23" t="s">
        <v>10</v>
      </c>
      <c r="B6" s="24" t="s">
        <v>11</v>
      </c>
      <c r="C6" s="1"/>
      <c r="D6" s="2"/>
      <c r="E6" s="3"/>
      <c r="F6" s="3"/>
      <c r="G6" s="3"/>
      <c r="H6" s="3"/>
      <c r="I6" s="3"/>
      <c r="J6" s="17">
        <f t="shared" ref="J6:J12" si="0">SUM(C6:I6)</f>
        <v>0</v>
      </c>
      <c r="K6" s="16" t="str">
        <f>'GreenCenter Score Sheet'!C7</f>
        <v>Planted areas with a soil depth of 24 inches or more</v>
      </c>
    </row>
    <row r="7" spans="1:11" s="16" customFormat="1" ht="22.15" customHeight="1" thickBot="1" x14ac:dyDescent="0.25">
      <c r="A7" s="21" t="s">
        <v>12</v>
      </c>
      <c r="B7" s="22" t="s">
        <v>11</v>
      </c>
      <c r="C7" s="4"/>
      <c r="D7" s="5"/>
      <c r="E7" s="6"/>
      <c r="F7" s="6"/>
      <c r="G7" s="6"/>
      <c r="H7" s="6"/>
      <c r="I7" s="6"/>
      <c r="J7" s="15">
        <f t="shared" si="0"/>
        <v>0</v>
      </c>
      <c r="K7" s="16" t="str">
        <f>'GreenCenter Score Sheet'!C9</f>
        <v>Bioretention facilities consistent with the bioretention design standards of the Surface Water Design Manual</v>
      </c>
    </row>
    <row r="8" spans="1:11" s="16" customFormat="1" ht="22.15" customHeight="1" x14ac:dyDescent="0.2">
      <c r="A8" s="23" t="s">
        <v>13</v>
      </c>
      <c r="B8" s="24" t="s">
        <v>11</v>
      </c>
      <c r="C8" s="7"/>
      <c r="D8" s="2"/>
      <c r="E8" s="3"/>
      <c r="F8" s="3"/>
      <c r="G8" s="3"/>
      <c r="H8" s="3"/>
      <c r="I8" s="3"/>
      <c r="J8" s="17">
        <f t="shared" si="0"/>
        <v>0</v>
      </c>
      <c r="K8" s="16" t="str">
        <f>'GreenCenter Score Sheet'!C13</f>
        <v>Groundcovers, grasses, or other plants less than 2 feet tall at maturity</v>
      </c>
    </row>
    <row r="9" spans="1:11" s="16" customFormat="1" ht="22.15" customHeight="1" x14ac:dyDescent="0.2">
      <c r="A9" s="25" t="s">
        <v>14</v>
      </c>
      <c r="B9" s="26" t="s">
        <v>15</v>
      </c>
      <c r="C9" s="8"/>
      <c r="D9" s="2"/>
      <c r="E9" s="3"/>
      <c r="F9" s="3"/>
      <c r="G9" s="3"/>
      <c r="H9" s="3"/>
      <c r="I9" s="3"/>
      <c r="J9" s="17">
        <f t="shared" si="0"/>
        <v>0</v>
      </c>
      <c r="K9" s="16" t="str">
        <f>'GreenCenter Score Sheet'!C15</f>
        <v>Medium shrubs or other perennials at least 2 feet tall, but less than 4 feet tall, at maturity (area = number of plants x 9 square feet)</v>
      </c>
    </row>
    <row r="10" spans="1:11" s="16" customFormat="1" ht="22.15" customHeight="1" thickBot="1" x14ac:dyDescent="0.25">
      <c r="A10" s="21" t="s">
        <v>16</v>
      </c>
      <c r="B10" s="27" t="s">
        <v>17</v>
      </c>
      <c r="C10" s="4"/>
      <c r="D10" s="5"/>
      <c r="E10" s="6"/>
      <c r="F10" s="6"/>
      <c r="G10" s="6"/>
      <c r="H10" s="6"/>
      <c r="I10" s="6"/>
      <c r="J10" s="15">
        <f t="shared" si="0"/>
        <v>0</v>
      </c>
      <c r="K10" s="16" t="str">
        <f>'GreenCenter Score Sheet'!C19</f>
        <v>Large shrubs or other perennials at least 4 feet tall at maturity (area = number of plants x 36 square feet)</v>
      </c>
    </row>
    <row r="11" spans="1:11" s="16" customFormat="1" ht="22.15" customHeight="1" x14ac:dyDescent="0.2">
      <c r="A11" s="23" t="s">
        <v>18</v>
      </c>
      <c r="B11" s="28" t="s">
        <v>17</v>
      </c>
      <c r="C11" s="9"/>
      <c r="D11" s="2"/>
      <c r="E11" s="3"/>
      <c r="F11" s="3"/>
      <c r="G11" s="3"/>
      <c r="H11" s="3"/>
      <c r="I11" s="3"/>
      <c r="J11" s="17">
        <f t="shared" si="0"/>
        <v>0</v>
      </c>
      <c r="K11" s="16" t="str">
        <f>'GreenCenter Score Sheet'!C23</f>
        <v>Trees with tree canopy spread of at least 10 feet, but less than 20 feet (area = number of trees x 75 square feet)</v>
      </c>
    </row>
    <row r="12" spans="1:11" s="16" customFormat="1" ht="22.15" customHeight="1" x14ac:dyDescent="0.2">
      <c r="A12" s="25" t="s">
        <v>19</v>
      </c>
      <c r="B12" s="26" t="s">
        <v>17</v>
      </c>
      <c r="C12" s="1"/>
      <c r="D12" s="2"/>
      <c r="E12" s="3"/>
      <c r="F12" s="3"/>
      <c r="G12" s="3"/>
      <c r="H12" s="3"/>
      <c r="I12" s="3"/>
      <c r="J12" s="17">
        <f t="shared" si="0"/>
        <v>0</v>
      </c>
      <c r="K12" s="16" t="str">
        <f>'GreenCenter Score Sheet'!C26</f>
        <v>Trees with tree canopy spread of at least 20 feet, but less than 30 feet (area = number of trees x 250 square feet)</v>
      </c>
    </row>
    <row r="13" spans="1:11" s="16" customFormat="1" ht="22.15" customHeight="1" x14ac:dyDescent="0.2">
      <c r="A13" s="25" t="s">
        <v>20</v>
      </c>
      <c r="B13" s="26" t="s">
        <v>17</v>
      </c>
      <c r="C13" s="1"/>
      <c r="D13" s="2"/>
      <c r="E13" s="3"/>
      <c r="F13" s="3"/>
      <c r="G13" s="3"/>
      <c r="H13" s="3"/>
      <c r="I13" s="3"/>
      <c r="J13" s="17">
        <f t="shared" ref="J13:J14" si="1">SUM(C13:I13)</f>
        <v>0</v>
      </c>
      <c r="K13" s="16" t="str">
        <f>'GreenCenter Score Sheet'!C29</f>
        <v>Trees with tree canopy spread of at least 30 feet (area = number of trees x 350 square feet)</v>
      </c>
    </row>
    <row r="14" spans="1:11" s="16" customFormat="1" ht="32.25" thickBot="1" x14ac:dyDescent="0.25">
      <c r="A14" s="21" t="s">
        <v>21</v>
      </c>
      <c r="B14" s="29" t="s">
        <v>22</v>
      </c>
      <c r="C14" s="4"/>
      <c r="D14" s="5"/>
      <c r="E14" s="6"/>
      <c r="F14" s="6"/>
      <c r="G14" s="6"/>
      <c r="H14" s="6"/>
      <c r="I14" s="6"/>
      <c r="J14" s="15">
        <f t="shared" si="1"/>
        <v>0</v>
      </c>
      <c r="K14" s="16" t="str">
        <f>'GreenCenter Score Sheet'!C32</f>
        <v>Preservation of existing trees at least 6 inches in diameter measured 4.5 feet above the ground (area = 20 square feet x inch of tree diameter)</v>
      </c>
    </row>
    <row r="15" spans="1:11" s="16" customFormat="1" ht="22.15" customHeight="1" x14ac:dyDescent="0.2">
      <c r="A15" s="25" t="s">
        <v>23</v>
      </c>
      <c r="B15" s="30" t="s">
        <v>11</v>
      </c>
      <c r="C15" s="1"/>
      <c r="D15" s="2"/>
      <c r="E15" s="3"/>
      <c r="F15" s="3"/>
      <c r="G15" s="3"/>
      <c r="H15" s="3"/>
      <c r="I15" s="3"/>
      <c r="J15" s="17">
        <f t="shared" ref="J15:J25" si="2">SUM(C15:I15)</f>
        <v>0</v>
      </c>
      <c r="K15" s="128" t="str">
        <f>'GreenCenter Score Sheet'!C37</f>
        <v>Planted over 2 inches to 4 inches of growth medium</v>
      </c>
    </row>
    <row r="16" spans="1:11" s="16" customFormat="1" ht="22.15" customHeight="1" x14ac:dyDescent="0.2">
      <c r="A16" s="25" t="s">
        <v>24</v>
      </c>
      <c r="B16" s="30" t="s">
        <v>11</v>
      </c>
      <c r="C16" s="8"/>
      <c r="D16" s="2"/>
      <c r="E16" s="3"/>
      <c r="F16" s="3"/>
      <c r="G16" s="3"/>
      <c r="H16" s="3"/>
      <c r="I16" s="3"/>
      <c r="J16" s="17">
        <f t="shared" si="2"/>
        <v>0</v>
      </c>
      <c r="K16" s="16" t="str">
        <f>'GreenCenter Score Sheet'!C40</f>
        <v>Planted over 4 inches to 8 inches of growth medium</v>
      </c>
    </row>
    <row r="17" spans="1:11" s="16" customFormat="1" ht="22.15" customHeight="1" thickBot="1" x14ac:dyDescent="0.25">
      <c r="A17" s="21" t="s">
        <v>25</v>
      </c>
      <c r="B17" s="29" t="s">
        <v>11</v>
      </c>
      <c r="C17" s="4"/>
      <c r="D17" s="5"/>
      <c r="E17" s="6"/>
      <c r="F17" s="6"/>
      <c r="G17" s="6"/>
      <c r="H17" s="6"/>
      <c r="I17" s="6"/>
      <c r="J17" s="15">
        <f t="shared" si="2"/>
        <v>0</v>
      </c>
      <c r="K17" s="16" t="str">
        <f>'GreenCenter Score Sheet'!C43</f>
        <v>Planted over at least 8 inches of growth medium</v>
      </c>
    </row>
    <row r="18" spans="1:11" s="16" customFormat="1" ht="22.15" customHeight="1" thickBot="1" x14ac:dyDescent="0.25">
      <c r="A18" s="31">
        <v>5</v>
      </c>
      <c r="B18" s="32" t="s">
        <v>11</v>
      </c>
      <c r="C18" s="10"/>
      <c r="D18" s="11"/>
      <c r="E18" s="12"/>
      <c r="F18" s="12"/>
      <c r="G18" s="12"/>
      <c r="H18" s="12"/>
      <c r="I18" s="12"/>
      <c r="J18" s="18">
        <f t="shared" si="2"/>
        <v>0</v>
      </c>
      <c r="K18" s="16" t="str">
        <f>'GreenCenter Score Sheet'!C46&amp;" "&amp;'GreenCenter Score Sheet'!C47</f>
        <v>Vegetated walls (maximum 500 square feet)</v>
      </c>
    </row>
    <row r="19" spans="1:11" s="16" customFormat="1" ht="22.15" customHeight="1" x14ac:dyDescent="0.2">
      <c r="A19" s="23" t="s">
        <v>26</v>
      </c>
      <c r="B19" s="33" t="s">
        <v>11</v>
      </c>
      <c r="C19" s="7"/>
      <c r="D19" s="2"/>
      <c r="E19" s="3"/>
      <c r="F19" s="3"/>
      <c r="G19" s="3"/>
      <c r="H19" s="3"/>
      <c r="I19" s="3"/>
      <c r="J19" s="17">
        <f t="shared" si="2"/>
        <v>0</v>
      </c>
      <c r="K19" s="16" t="str">
        <f>'GreenCenter Score Sheet'!C50</f>
        <v>Landscaping that consists entirely of drought-tolerant or native plant species</v>
      </c>
    </row>
    <row r="20" spans="1:11" s="16" customFormat="1" ht="22.15" customHeight="1" x14ac:dyDescent="0.2">
      <c r="A20" s="25" t="s">
        <v>27</v>
      </c>
      <c r="B20" s="30" t="s">
        <v>11</v>
      </c>
      <c r="C20" s="8"/>
      <c r="D20" s="2"/>
      <c r="E20" s="3"/>
      <c r="F20" s="3"/>
      <c r="G20" s="3"/>
      <c r="H20" s="3"/>
      <c r="I20" s="3"/>
      <c r="J20" s="19">
        <f t="shared" si="2"/>
        <v>0</v>
      </c>
      <c r="K20" s="16" t="str">
        <f>'GreenCenter Score Sheet'!C53</f>
        <v>Landscaping visible from adjacent rights-of-way or public open space</v>
      </c>
    </row>
    <row r="21" spans="1:11" s="16" customFormat="1" ht="22.15" customHeight="1" x14ac:dyDescent="0.2">
      <c r="A21" s="25" t="s">
        <v>28</v>
      </c>
      <c r="B21" s="30" t="s">
        <v>11</v>
      </c>
      <c r="C21" s="1"/>
      <c r="D21" s="2"/>
      <c r="E21" s="3"/>
      <c r="F21" s="3"/>
      <c r="G21" s="3"/>
      <c r="H21" s="3"/>
      <c r="I21" s="3"/>
      <c r="J21" s="17">
        <f t="shared" si="2"/>
        <v>0</v>
      </c>
      <c r="K21" s="16" t="str">
        <f>'GreenCenter Score Sheet'!C56</f>
        <v>Landscaping for food cultivation</v>
      </c>
    </row>
    <row r="22" spans="1:11" s="16" customFormat="1" ht="22.15" customHeight="1" x14ac:dyDescent="0.2">
      <c r="A22" s="34" t="s">
        <v>29</v>
      </c>
      <c r="B22" s="30" t="s">
        <v>11</v>
      </c>
      <c r="C22" s="1"/>
      <c r="D22" s="2"/>
      <c r="E22" s="3"/>
      <c r="F22" s="3"/>
      <c r="G22" s="3"/>
      <c r="H22" s="3"/>
      <c r="I22" s="3"/>
      <c r="J22" s="17">
        <f t="shared" si="2"/>
        <v>0</v>
      </c>
      <c r="K22" s="16" t="str">
        <f>'GreenCenter Score Sheet'!C59</f>
        <v>Landscaping that receives at least 50 percent of annual irrigation needs through the use of harvested rainwater or collected greywater</v>
      </c>
    </row>
    <row r="23" spans="1:11" s="16" customFormat="1" ht="22.15" customHeight="1" thickBot="1" x14ac:dyDescent="0.25">
      <c r="A23" s="34" t="s">
        <v>30</v>
      </c>
      <c r="B23" s="30" t="s">
        <v>11</v>
      </c>
      <c r="C23" s="4"/>
      <c r="D23" s="5"/>
      <c r="E23" s="6"/>
      <c r="F23" s="6"/>
      <c r="G23" s="6"/>
      <c r="H23" s="6"/>
      <c r="I23" s="6"/>
      <c r="J23" s="17">
        <f t="shared" si="2"/>
        <v>0</v>
      </c>
      <c r="K23" s="16" t="str">
        <f>'GreenCenter Score Sheet'!C63</f>
        <v>Spaces that support sitting or small gatherings</v>
      </c>
    </row>
    <row r="24" spans="1:11" s="16" customFormat="1" ht="22.15" customHeight="1" x14ac:dyDescent="0.2">
      <c r="A24" s="34" t="s">
        <v>31</v>
      </c>
      <c r="B24" s="30" t="s">
        <v>11</v>
      </c>
      <c r="C24" s="7"/>
      <c r="D24" s="2"/>
      <c r="E24" s="3"/>
      <c r="F24" s="3"/>
      <c r="G24" s="3"/>
      <c r="H24" s="3"/>
      <c r="I24" s="3"/>
      <c r="J24" s="17">
        <f t="shared" si="2"/>
        <v>0</v>
      </c>
      <c r="K24" s="16" t="str">
        <f>'GreenCenter Score Sheet'!C66</f>
        <v>Landscape requested by the community through the public outreach process</v>
      </c>
    </row>
    <row r="25" spans="1:11" s="16" customFormat="1" ht="22.15" customHeight="1" thickBot="1" x14ac:dyDescent="0.25">
      <c r="A25" s="21" t="s">
        <v>32</v>
      </c>
      <c r="B25" s="29" t="s">
        <v>11</v>
      </c>
      <c r="C25" s="8"/>
      <c r="D25" s="2"/>
      <c r="E25" s="3"/>
      <c r="F25" s="3"/>
      <c r="G25" s="3"/>
      <c r="H25" s="3"/>
      <c r="I25" s="3"/>
      <c r="J25" s="20">
        <f t="shared" si="2"/>
        <v>0</v>
      </c>
      <c r="K25" s="16" t="str">
        <f>'GreenCenter Score Sheet'!C69</f>
        <v>Landscape that incorporates an educational component, such as signage, displays, or interactive exhibits</v>
      </c>
    </row>
    <row r="26" spans="1:11" x14ac:dyDescent="0.25">
      <c r="A26" s="142" t="s">
        <v>33</v>
      </c>
      <c r="B26" s="142"/>
      <c r="C26" s="142"/>
      <c r="D26" s="142"/>
      <c r="E26" s="142"/>
      <c r="F26" s="142"/>
      <c r="G26" s="142"/>
      <c r="H26" s="142"/>
      <c r="I26" s="142"/>
      <c r="J26" s="142"/>
    </row>
    <row r="27" spans="1:11" x14ac:dyDescent="0.25">
      <c r="A27" s="129" t="s">
        <v>34</v>
      </c>
      <c r="B27" s="129"/>
      <c r="C27" s="129"/>
      <c r="D27" s="129"/>
      <c r="E27" s="129"/>
      <c r="F27" s="129"/>
      <c r="G27" s="129"/>
      <c r="H27" s="129"/>
      <c r="I27" s="129"/>
      <c r="J27" s="129"/>
    </row>
  </sheetData>
  <sheetProtection algorithmName="SHA-512" hashValue="bNcTnqIO0WKK65BCwmKiCcKFbbQ0tuTNAMtTetCXC67Q5FLgzcegYb5q/wnwn6RHAae2+AsQJ+zx8hqzK212kA==" saltValue="7Kalxw+mRzg6XhKxnm6Rrg==" spinCount="100000" sheet="1" objects="1" scenarios="1"/>
  <protectedRanges>
    <protectedRange sqref="C6:I25" name="Range1"/>
  </protectedRanges>
  <mergeCells count="9">
    <mergeCell ref="A27:J27"/>
    <mergeCell ref="A1:D1"/>
    <mergeCell ref="E1:J1"/>
    <mergeCell ref="A2:B3"/>
    <mergeCell ref="C2:I2"/>
    <mergeCell ref="J2:J3"/>
    <mergeCell ref="A26:J26"/>
    <mergeCell ref="A4:B4"/>
    <mergeCell ref="C4:I5"/>
  </mergeCells>
  <phoneticPr fontId="17" type="noConversion"/>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3"/>
  <sheetViews>
    <sheetView view="pageBreakPreview" zoomScaleNormal="100" zoomScaleSheetLayoutView="100" workbookViewId="0">
      <selection activeCell="D3" sqref="D3"/>
    </sheetView>
  </sheetViews>
  <sheetFormatPr defaultColWidth="9.140625" defaultRowHeight="12.75" x14ac:dyDescent="0.2"/>
  <cols>
    <col min="1" max="1" width="4" style="116" customWidth="1"/>
    <col min="2" max="2" width="4" style="117" customWidth="1"/>
    <col min="3" max="3" width="62.140625" style="117" customWidth="1"/>
    <col min="4" max="5" width="16.7109375" style="117" customWidth="1"/>
    <col min="6" max="6" width="11.85546875" style="117" customWidth="1"/>
    <col min="7" max="7" width="11.28515625" style="117" customWidth="1"/>
    <col min="8" max="16384" width="9.140625" style="117"/>
  </cols>
  <sheetData>
    <row r="1" spans="1:7" ht="42" customHeight="1" thickTop="1" thickBot="1" x14ac:dyDescent="0.45">
      <c r="A1" s="170" t="s">
        <v>79</v>
      </c>
      <c r="B1" s="171"/>
      <c r="C1" s="171"/>
      <c r="D1" s="123"/>
      <c r="E1" s="124"/>
      <c r="F1" s="124"/>
      <c r="G1" s="125"/>
    </row>
    <row r="2" spans="1:7" s="14" customFormat="1" ht="33" thickTop="1" thickBot="1" x14ac:dyDescent="0.3">
      <c r="A2" s="172" t="s">
        <v>2</v>
      </c>
      <c r="B2" s="173"/>
      <c r="C2" s="174"/>
      <c r="D2" s="126" t="s">
        <v>35</v>
      </c>
      <c r="E2" s="127"/>
      <c r="F2" s="151"/>
      <c r="G2" s="152"/>
    </row>
    <row r="3" spans="1:7" s="14" customFormat="1" ht="17.25" thickTop="1" thickBot="1" x14ac:dyDescent="0.3">
      <c r="A3" s="53"/>
      <c r="B3" s="121"/>
      <c r="C3" s="122" t="s">
        <v>36</v>
      </c>
      <c r="D3" s="13"/>
      <c r="E3" s="118"/>
      <c r="F3" s="119" t="s">
        <v>37</v>
      </c>
      <c r="G3" s="120" t="e">
        <f>SUM(G6:G69)/D3</f>
        <v>#DIV/0!</v>
      </c>
    </row>
    <row r="4" spans="1:7" s="14" customFormat="1" ht="15.75" x14ac:dyDescent="0.25">
      <c r="A4" s="41"/>
      <c r="B4" s="42"/>
      <c r="C4" s="43" t="s">
        <v>5</v>
      </c>
      <c r="D4" s="153" t="s">
        <v>38</v>
      </c>
      <c r="E4" s="154"/>
      <c r="F4" s="44"/>
      <c r="G4" s="45" t="s">
        <v>39</v>
      </c>
    </row>
    <row r="5" spans="1:7" s="14" customFormat="1" ht="16.5" thickBot="1" x14ac:dyDescent="0.3">
      <c r="A5" s="46"/>
      <c r="B5" s="42"/>
      <c r="C5" s="43"/>
      <c r="D5" s="155"/>
      <c r="E5" s="156"/>
      <c r="F5" s="47"/>
      <c r="G5" s="45"/>
    </row>
    <row r="6" spans="1:7" s="14" customFormat="1" ht="16.5" thickBot="1" x14ac:dyDescent="0.3">
      <c r="A6" s="48"/>
      <c r="B6" s="49">
        <v>1</v>
      </c>
      <c r="C6" s="43" t="s">
        <v>40</v>
      </c>
      <c r="D6" s="42"/>
      <c r="E6" s="50">
        <f>'GreenCenter Worksheet'!J6</f>
        <v>0</v>
      </c>
      <c r="F6" s="51">
        <v>0.6</v>
      </c>
      <c r="G6" s="52">
        <f>E6*F6</f>
        <v>0</v>
      </c>
    </row>
    <row r="7" spans="1:7" s="14" customFormat="1" ht="15.75" x14ac:dyDescent="0.25">
      <c r="A7" s="53"/>
      <c r="B7" s="53" t="s">
        <v>41</v>
      </c>
      <c r="C7" s="54" t="s">
        <v>42</v>
      </c>
      <c r="D7" s="55"/>
      <c r="E7" s="56" t="s">
        <v>11</v>
      </c>
      <c r="F7" s="51"/>
      <c r="G7" s="57"/>
    </row>
    <row r="8" spans="1:7" s="14" customFormat="1" ht="16.5" thickBot="1" x14ac:dyDescent="0.3">
      <c r="A8" s="53"/>
      <c r="B8" s="53"/>
      <c r="C8" s="58"/>
      <c r="D8" s="59"/>
      <c r="E8" s="60"/>
      <c r="F8" s="51"/>
      <c r="G8" s="57"/>
    </row>
    <row r="9" spans="1:7" s="14" customFormat="1" ht="16.5" thickBot="1" x14ac:dyDescent="0.3">
      <c r="A9" s="53"/>
      <c r="B9" s="53" t="s">
        <v>43</v>
      </c>
      <c r="C9" s="159" t="s">
        <v>44</v>
      </c>
      <c r="D9" s="59"/>
      <c r="E9" s="50">
        <f>'GreenCenter Worksheet'!J7</f>
        <v>0</v>
      </c>
      <c r="F9" s="51">
        <v>1</v>
      </c>
      <c r="G9" s="57">
        <f>E9*F9</f>
        <v>0</v>
      </c>
    </row>
    <row r="10" spans="1:7" s="14" customFormat="1" ht="15.75" x14ac:dyDescent="0.25">
      <c r="A10" s="53"/>
      <c r="B10" s="53"/>
      <c r="C10" s="160"/>
      <c r="D10" s="59"/>
      <c r="E10" s="56" t="s">
        <v>11</v>
      </c>
      <c r="F10" s="51"/>
      <c r="G10" s="57"/>
    </row>
    <row r="11" spans="1:7" s="14" customFormat="1" ht="15.75" x14ac:dyDescent="0.25">
      <c r="A11" s="53"/>
      <c r="B11" s="61"/>
      <c r="C11" s="58"/>
      <c r="D11" s="42"/>
      <c r="F11" s="51"/>
      <c r="G11" s="57"/>
    </row>
    <row r="12" spans="1:7" s="14" customFormat="1" ht="16.5" thickBot="1" x14ac:dyDescent="0.3">
      <c r="A12" s="48"/>
      <c r="B12" s="49">
        <v>2</v>
      </c>
      <c r="C12" s="62" t="s">
        <v>45</v>
      </c>
      <c r="D12" s="42"/>
      <c r="F12" s="63"/>
      <c r="G12" s="64"/>
    </row>
    <row r="13" spans="1:7" s="14" customFormat="1" ht="16.5" thickBot="1" x14ac:dyDescent="0.3">
      <c r="A13" s="53"/>
      <c r="B13" s="61" t="s">
        <v>41</v>
      </c>
      <c r="C13" s="54" t="s">
        <v>46</v>
      </c>
      <c r="D13" s="42"/>
      <c r="E13" s="50">
        <f>'GreenCenter Worksheet'!J8</f>
        <v>0</v>
      </c>
      <c r="F13" s="51">
        <v>0.1</v>
      </c>
      <c r="G13" s="52">
        <f>E13*F13</f>
        <v>0</v>
      </c>
    </row>
    <row r="14" spans="1:7" s="14" customFormat="1" ht="16.5" thickBot="1" x14ac:dyDescent="0.3">
      <c r="A14" s="53"/>
      <c r="B14" s="61"/>
      <c r="C14" s="65"/>
      <c r="D14" s="60"/>
      <c r="E14" s="56" t="s">
        <v>11</v>
      </c>
      <c r="F14" s="47"/>
      <c r="G14" s="66"/>
    </row>
    <row r="15" spans="1:7" s="14" customFormat="1" ht="16.5" thickBot="1" x14ac:dyDescent="0.3">
      <c r="A15" s="53"/>
      <c r="B15" s="53" t="s">
        <v>43</v>
      </c>
      <c r="C15" s="157" t="s">
        <v>47</v>
      </c>
      <c r="D15" s="50">
        <f>'GreenCenter Worksheet'!J9</f>
        <v>0</v>
      </c>
      <c r="E15" s="67">
        <f>D15*9</f>
        <v>0</v>
      </c>
      <c r="F15" s="51">
        <v>0.3</v>
      </c>
      <c r="G15" s="68">
        <f>E15*F15</f>
        <v>0</v>
      </c>
    </row>
    <row r="16" spans="1:7" s="14" customFormat="1" ht="15.75" x14ac:dyDescent="0.25">
      <c r="A16" s="53"/>
      <c r="B16" s="53"/>
      <c r="C16" s="157"/>
      <c r="D16" s="56" t="s">
        <v>48</v>
      </c>
      <c r="E16" s="69"/>
      <c r="F16" s="63"/>
      <c r="G16" s="52"/>
    </row>
    <row r="17" spans="1:7" s="14" customFormat="1" ht="15.75" x14ac:dyDescent="0.25">
      <c r="A17" s="53"/>
      <c r="B17" s="53"/>
      <c r="C17" s="160"/>
      <c r="D17" s="56"/>
      <c r="E17" s="69"/>
      <c r="F17" s="63"/>
      <c r="G17" s="52"/>
    </row>
    <row r="18" spans="1:7" s="14" customFormat="1" ht="16.5" thickBot="1" x14ac:dyDescent="0.3">
      <c r="A18" s="53"/>
      <c r="B18" s="61"/>
      <c r="C18" s="70"/>
      <c r="D18" s="60"/>
      <c r="E18" s="60"/>
      <c r="F18" s="47"/>
      <c r="G18" s="66"/>
    </row>
    <row r="19" spans="1:7" s="14" customFormat="1" ht="16.5" thickBot="1" x14ac:dyDescent="0.3">
      <c r="A19" s="53"/>
      <c r="B19" s="53" t="s">
        <v>49</v>
      </c>
      <c r="C19" s="158" t="s">
        <v>50</v>
      </c>
      <c r="D19" s="71">
        <f>'GreenCenter Worksheet'!J10</f>
        <v>0</v>
      </c>
      <c r="E19" s="67">
        <f>D19*36</f>
        <v>0</v>
      </c>
      <c r="F19" s="51">
        <v>0.3</v>
      </c>
      <c r="G19" s="68">
        <f>E19*F19</f>
        <v>0</v>
      </c>
    </row>
    <row r="20" spans="1:7" s="14" customFormat="1" ht="15.75" x14ac:dyDescent="0.25">
      <c r="A20" s="53"/>
      <c r="B20" s="53"/>
      <c r="C20" s="158"/>
      <c r="D20" s="56" t="s">
        <v>48</v>
      </c>
      <c r="E20" s="69"/>
      <c r="F20" s="63"/>
      <c r="G20" s="52"/>
    </row>
    <row r="21" spans="1:7" s="14" customFormat="1" ht="15.75" x14ac:dyDescent="0.25">
      <c r="A21" s="53"/>
      <c r="B21" s="53"/>
      <c r="C21" s="72"/>
      <c r="D21" s="56"/>
      <c r="E21" s="69"/>
      <c r="F21" s="63"/>
      <c r="G21" s="52"/>
    </row>
    <row r="22" spans="1:7" s="14" customFormat="1" ht="16.5" thickBot="1" x14ac:dyDescent="0.3">
      <c r="A22" s="53"/>
      <c r="B22" s="48">
        <v>3</v>
      </c>
      <c r="C22" s="62" t="s">
        <v>51</v>
      </c>
      <c r="D22" s="60"/>
      <c r="E22" s="73"/>
      <c r="F22" s="63"/>
      <c r="G22" s="52"/>
    </row>
    <row r="23" spans="1:7" s="14" customFormat="1" ht="16.5" thickBot="1" x14ac:dyDescent="0.3">
      <c r="A23" s="53"/>
      <c r="B23" s="74" t="s">
        <v>41</v>
      </c>
      <c r="C23" s="165" t="s">
        <v>52</v>
      </c>
      <c r="D23" s="75">
        <f>'GreenCenter Worksheet'!J11</f>
        <v>0</v>
      </c>
      <c r="E23" s="76">
        <f>D23*75</f>
        <v>0</v>
      </c>
      <c r="F23" s="63">
        <v>0.3</v>
      </c>
      <c r="G23" s="68">
        <f>E23*F23</f>
        <v>0</v>
      </c>
    </row>
    <row r="24" spans="1:7" s="14" customFormat="1" ht="15.75" x14ac:dyDescent="0.25">
      <c r="A24" s="53"/>
      <c r="B24" s="74"/>
      <c r="C24" s="162"/>
      <c r="D24" s="77" t="s">
        <v>53</v>
      </c>
      <c r="E24" s="78"/>
      <c r="F24" s="63"/>
      <c r="G24" s="52"/>
    </row>
    <row r="25" spans="1:7" s="14" customFormat="1" ht="16.5" thickBot="1" x14ac:dyDescent="0.3">
      <c r="A25" s="53"/>
      <c r="B25" s="53"/>
      <c r="C25" s="54"/>
      <c r="D25" s="77"/>
      <c r="E25" s="78"/>
      <c r="F25" s="63"/>
      <c r="G25" s="52"/>
    </row>
    <row r="26" spans="1:7" s="14" customFormat="1" ht="16.5" thickBot="1" x14ac:dyDescent="0.3">
      <c r="A26" s="53"/>
      <c r="B26" s="53" t="s">
        <v>43</v>
      </c>
      <c r="C26" s="161" t="s">
        <v>54</v>
      </c>
      <c r="D26" s="79">
        <f>'GreenCenter Worksheet'!J12</f>
        <v>0</v>
      </c>
      <c r="E26" s="80">
        <f>D26*250</f>
        <v>0</v>
      </c>
      <c r="F26" s="81">
        <v>0.5</v>
      </c>
      <c r="G26" s="68">
        <f>E26*F26</f>
        <v>0</v>
      </c>
    </row>
    <row r="27" spans="1:7" s="14" customFormat="1" ht="15.75" x14ac:dyDescent="0.25">
      <c r="A27" s="53"/>
      <c r="B27" s="53"/>
      <c r="C27" s="162"/>
      <c r="D27" s="77" t="s">
        <v>53</v>
      </c>
      <c r="E27" s="78"/>
      <c r="F27" s="63"/>
      <c r="G27" s="52"/>
    </row>
    <row r="28" spans="1:7" s="14" customFormat="1" ht="16.5" thickBot="1" x14ac:dyDescent="0.3">
      <c r="A28" s="53"/>
      <c r="B28" s="53"/>
      <c r="C28" s="58"/>
      <c r="D28" s="60"/>
      <c r="E28" s="73"/>
      <c r="F28" s="81"/>
      <c r="G28" s="52"/>
    </row>
    <row r="29" spans="1:7" s="14" customFormat="1" ht="16.5" thickBot="1" x14ac:dyDescent="0.3">
      <c r="A29" s="53"/>
      <c r="B29" s="53" t="s">
        <v>49</v>
      </c>
      <c r="C29" s="163" t="s">
        <v>55</v>
      </c>
      <c r="D29" s="82">
        <f>'GreenCenter Worksheet'!J13</f>
        <v>0</v>
      </c>
      <c r="E29" s="80">
        <f>D29*350</f>
        <v>0</v>
      </c>
      <c r="F29" s="81">
        <v>0.7</v>
      </c>
      <c r="G29" s="68">
        <f>E29*F29</f>
        <v>0</v>
      </c>
    </row>
    <row r="30" spans="1:7" s="14" customFormat="1" ht="15.75" x14ac:dyDescent="0.25">
      <c r="A30" s="53"/>
      <c r="B30" s="48"/>
      <c r="C30" s="164"/>
      <c r="D30" s="77" t="s">
        <v>53</v>
      </c>
      <c r="E30" s="78"/>
      <c r="F30" s="63"/>
      <c r="G30" s="52"/>
    </row>
    <row r="31" spans="1:7" s="14" customFormat="1" ht="16.5" thickBot="1" x14ac:dyDescent="0.3">
      <c r="A31" s="53"/>
      <c r="B31" s="48"/>
      <c r="C31" s="62"/>
      <c r="D31" s="60"/>
      <c r="E31" s="73"/>
      <c r="F31" s="81"/>
      <c r="G31" s="52"/>
    </row>
    <row r="32" spans="1:7" s="14" customFormat="1" ht="16.5" thickBot="1" x14ac:dyDescent="0.3">
      <c r="A32" s="53"/>
      <c r="B32" s="53" t="s">
        <v>56</v>
      </c>
      <c r="C32" s="159" t="s">
        <v>57</v>
      </c>
      <c r="D32" s="82">
        <f>'GreenCenter Worksheet'!J14</f>
        <v>0</v>
      </c>
      <c r="E32" s="80">
        <f>D32*20</f>
        <v>0</v>
      </c>
      <c r="F32" s="81">
        <v>1</v>
      </c>
      <c r="G32" s="57">
        <f>E32*F32</f>
        <v>0</v>
      </c>
    </row>
    <row r="33" spans="1:7" s="14" customFormat="1" ht="15.75" x14ac:dyDescent="0.25">
      <c r="A33" s="53"/>
      <c r="B33" s="53"/>
      <c r="C33" s="160"/>
      <c r="D33" s="166" t="s">
        <v>58</v>
      </c>
      <c r="E33" s="167"/>
      <c r="F33" s="81"/>
      <c r="G33" s="83"/>
    </row>
    <row r="34" spans="1:7" s="14" customFormat="1" ht="15.75" x14ac:dyDescent="0.25">
      <c r="A34" s="53"/>
      <c r="B34" s="53"/>
      <c r="C34" s="160"/>
      <c r="D34" s="77"/>
      <c r="E34" s="69"/>
      <c r="F34" s="81"/>
      <c r="G34" s="83"/>
    </row>
    <row r="35" spans="1:7" s="14" customFormat="1" ht="15.75" x14ac:dyDescent="0.25">
      <c r="A35" s="53"/>
      <c r="B35" s="84"/>
      <c r="C35" s="69"/>
      <c r="D35" s="60"/>
      <c r="E35" s="59"/>
      <c r="F35" s="81"/>
      <c r="G35" s="83"/>
    </row>
    <row r="36" spans="1:7" s="14" customFormat="1" ht="16.5" thickBot="1" x14ac:dyDescent="0.3">
      <c r="A36" s="48"/>
      <c r="B36" s="49">
        <v>4</v>
      </c>
      <c r="C36" s="62" t="s">
        <v>59</v>
      </c>
      <c r="D36" s="42"/>
      <c r="E36" s="60"/>
      <c r="F36" s="51"/>
      <c r="G36" s="57"/>
    </row>
    <row r="37" spans="1:7" s="14" customFormat="1" ht="16.5" thickBot="1" x14ac:dyDescent="0.3">
      <c r="A37" s="48"/>
      <c r="B37" s="53" t="s">
        <v>41</v>
      </c>
      <c r="C37" s="70" t="s">
        <v>60</v>
      </c>
      <c r="D37" s="42"/>
      <c r="E37" s="50">
        <f>'GreenCenter Worksheet'!J15</f>
        <v>0</v>
      </c>
      <c r="F37" s="85">
        <v>0.2</v>
      </c>
      <c r="G37" s="57">
        <f>E37*F37</f>
        <v>0</v>
      </c>
    </row>
    <row r="38" spans="1:7" s="14" customFormat="1" ht="15.75" x14ac:dyDescent="0.25">
      <c r="A38" s="53"/>
      <c r="B38" s="53"/>
      <c r="C38" s="55"/>
      <c r="D38" s="42"/>
      <c r="E38" s="56" t="s">
        <v>11</v>
      </c>
      <c r="F38" s="85"/>
      <c r="G38" s="57"/>
    </row>
    <row r="39" spans="1:7" s="14" customFormat="1" ht="16.5" thickBot="1" x14ac:dyDescent="0.3">
      <c r="A39" s="48"/>
      <c r="B39" s="53"/>
      <c r="C39" s="55"/>
      <c r="D39" s="42"/>
      <c r="E39" s="60"/>
      <c r="F39" s="85"/>
      <c r="G39" s="57"/>
    </row>
    <row r="40" spans="1:7" s="14" customFormat="1" ht="16.5" thickBot="1" x14ac:dyDescent="0.3">
      <c r="A40" s="48"/>
      <c r="B40" s="53" t="s">
        <v>43</v>
      </c>
      <c r="C40" s="70" t="s">
        <v>61</v>
      </c>
      <c r="D40" s="42"/>
      <c r="E40" s="50">
        <f>'GreenCenter Worksheet'!J16</f>
        <v>0</v>
      </c>
      <c r="F40" s="85">
        <v>0.3</v>
      </c>
      <c r="G40" s="57">
        <f>E40*F40</f>
        <v>0</v>
      </c>
    </row>
    <row r="41" spans="1:7" s="14" customFormat="1" ht="15.75" x14ac:dyDescent="0.25">
      <c r="A41" s="53"/>
      <c r="B41" s="53"/>
      <c r="C41" s="86"/>
      <c r="D41" s="42"/>
      <c r="E41" s="56" t="s">
        <v>11</v>
      </c>
      <c r="F41" s="85"/>
      <c r="G41" s="57"/>
    </row>
    <row r="42" spans="1:7" s="14" customFormat="1" ht="16.5" thickBot="1" x14ac:dyDescent="0.3">
      <c r="A42" s="53"/>
      <c r="B42" s="53"/>
      <c r="C42" s="86"/>
      <c r="D42" s="42"/>
      <c r="E42" s="60"/>
      <c r="F42" s="85"/>
      <c r="G42" s="57"/>
    </row>
    <row r="43" spans="1:7" s="14" customFormat="1" ht="16.5" thickBot="1" x14ac:dyDescent="0.3">
      <c r="A43" s="53"/>
      <c r="B43" s="53" t="s">
        <v>49</v>
      </c>
      <c r="C43" s="70" t="s">
        <v>62</v>
      </c>
      <c r="D43" s="42"/>
      <c r="E43" s="50">
        <f>'GreenCenter Worksheet'!J17</f>
        <v>0</v>
      </c>
      <c r="F43" s="85">
        <v>0.4</v>
      </c>
      <c r="G43" s="57">
        <f>E43*F43</f>
        <v>0</v>
      </c>
    </row>
    <row r="44" spans="1:7" s="14" customFormat="1" ht="15.75" x14ac:dyDescent="0.25">
      <c r="A44" s="53"/>
      <c r="B44" s="53"/>
      <c r="C44" s="86"/>
      <c r="D44" s="87"/>
      <c r="E44" s="56" t="s">
        <v>11</v>
      </c>
      <c r="F44" s="81"/>
      <c r="G44" s="83"/>
    </row>
    <row r="45" spans="1:7" s="14" customFormat="1" ht="16.5" thickBot="1" x14ac:dyDescent="0.3">
      <c r="A45" s="53"/>
      <c r="B45" s="53"/>
      <c r="C45" s="86"/>
      <c r="D45" s="87"/>
      <c r="E45" s="60"/>
      <c r="F45" s="81"/>
      <c r="G45" s="83"/>
    </row>
    <row r="46" spans="1:7" s="14" customFormat="1" ht="16.5" thickBot="1" x14ac:dyDescent="0.3">
      <c r="A46" s="48"/>
      <c r="B46" s="49">
        <v>5</v>
      </c>
      <c r="C46" s="55" t="s">
        <v>63</v>
      </c>
      <c r="D46" s="87"/>
      <c r="E46" s="50">
        <f>'GreenCenter Worksheet'!J18</f>
        <v>0</v>
      </c>
      <c r="F46" s="88">
        <v>0.2</v>
      </c>
      <c r="G46" s="57">
        <f>E46*F46</f>
        <v>0</v>
      </c>
    </row>
    <row r="47" spans="1:7" s="14" customFormat="1" ht="16.5" thickBot="1" x14ac:dyDescent="0.3">
      <c r="A47" s="53"/>
      <c r="B47" s="61"/>
      <c r="C47" s="89" t="s">
        <v>64</v>
      </c>
      <c r="D47" s="90"/>
      <c r="E47" s="91" t="s">
        <v>11</v>
      </c>
      <c r="F47" s="92"/>
      <c r="G47" s="93"/>
    </row>
    <row r="48" spans="1:7" s="14" customFormat="1" ht="15.75" x14ac:dyDescent="0.25">
      <c r="A48" s="94"/>
      <c r="B48" s="95"/>
      <c r="C48" s="69"/>
      <c r="D48" s="96" t="s">
        <v>65</v>
      </c>
      <c r="E48" s="97">
        <f>SUM(E6:E47)</f>
        <v>0</v>
      </c>
      <c r="F48" s="98"/>
      <c r="G48" s="99"/>
    </row>
    <row r="49" spans="1:7" s="14" customFormat="1" ht="16.5" thickBot="1" x14ac:dyDescent="0.3">
      <c r="A49" s="48"/>
      <c r="B49" s="49">
        <v>6</v>
      </c>
      <c r="C49" s="43" t="s">
        <v>66</v>
      </c>
      <c r="D49" s="42"/>
      <c r="E49" s="60"/>
      <c r="F49" s="51"/>
      <c r="G49" s="57"/>
    </row>
    <row r="50" spans="1:7" s="14" customFormat="1" ht="16.5" thickBot="1" x14ac:dyDescent="0.3">
      <c r="A50" s="48"/>
      <c r="B50" s="61" t="s">
        <v>41</v>
      </c>
      <c r="C50" s="54" t="s">
        <v>67</v>
      </c>
      <c r="D50" s="42"/>
      <c r="E50" s="50">
        <f>'GreenCenter Worksheet'!J22</f>
        <v>0</v>
      </c>
      <c r="F50" s="51">
        <v>0.1</v>
      </c>
      <c r="G50" s="57">
        <f>E50*F50</f>
        <v>0</v>
      </c>
    </row>
    <row r="51" spans="1:7" s="14" customFormat="1" ht="15.75" x14ac:dyDescent="0.25">
      <c r="A51" s="53"/>
      <c r="B51" s="49"/>
      <c r="C51" s="43"/>
      <c r="D51" s="42"/>
      <c r="E51" s="56" t="s">
        <v>11</v>
      </c>
      <c r="F51" s="51"/>
      <c r="G51" s="57"/>
    </row>
    <row r="52" spans="1:7" s="14" customFormat="1" ht="16.5" thickBot="1" x14ac:dyDescent="0.3">
      <c r="A52" s="48"/>
      <c r="B52" s="49"/>
      <c r="C52" s="43"/>
      <c r="D52" s="42"/>
      <c r="E52" s="60"/>
      <c r="F52" s="51"/>
      <c r="G52" s="57"/>
    </row>
    <row r="53" spans="1:7" s="14" customFormat="1" ht="16.5" thickBot="1" x14ac:dyDescent="0.3">
      <c r="A53" s="48"/>
      <c r="B53" s="61" t="s">
        <v>43</v>
      </c>
      <c r="C53" s="159" t="s">
        <v>68</v>
      </c>
      <c r="D53" s="42"/>
      <c r="E53" s="50">
        <f>'GreenCenter Worksheet'!J23</f>
        <v>0</v>
      </c>
      <c r="F53" s="51">
        <v>0.1</v>
      </c>
      <c r="G53" s="57">
        <f>E53*F53</f>
        <v>0</v>
      </c>
    </row>
    <row r="54" spans="1:7" s="14" customFormat="1" ht="15.75" x14ac:dyDescent="0.25">
      <c r="A54" s="53"/>
      <c r="B54" s="49"/>
      <c r="C54" s="160"/>
      <c r="D54" s="42"/>
      <c r="E54" s="56" t="s">
        <v>11</v>
      </c>
      <c r="F54" s="51"/>
      <c r="G54" s="57"/>
    </row>
    <row r="55" spans="1:7" s="14" customFormat="1" ht="16.5" thickBot="1" x14ac:dyDescent="0.3">
      <c r="A55" s="48"/>
      <c r="B55" s="61"/>
      <c r="C55" s="69"/>
      <c r="D55" s="42"/>
      <c r="E55" s="60"/>
      <c r="F55" s="85"/>
      <c r="G55" s="52"/>
    </row>
    <row r="56" spans="1:7" s="14" customFormat="1" ht="16.5" thickBot="1" x14ac:dyDescent="0.3">
      <c r="A56" s="48"/>
      <c r="B56" s="61" t="s">
        <v>49</v>
      </c>
      <c r="C56" s="168" t="s">
        <v>69</v>
      </c>
      <c r="D56" s="42"/>
      <c r="E56" s="50">
        <f>'GreenCenter Worksheet'!J26</f>
        <v>0</v>
      </c>
      <c r="F56" s="51">
        <v>0.2</v>
      </c>
      <c r="G56" s="57">
        <f>E56*F56</f>
        <v>0</v>
      </c>
    </row>
    <row r="57" spans="1:7" s="14" customFormat="1" ht="15.75" x14ac:dyDescent="0.25">
      <c r="A57" s="53"/>
      <c r="B57" s="49"/>
      <c r="C57" s="169"/>
      <c r="D57" s="42"/>
      <c r="E57" s="56" t="s">
        <v>11</v>
      </c>
      <c r="F57" s="51"/>
      <c r="G57" s="57"/>
    </row>
    <row r="58" spans="1:7" s="14" customFormat="1" ht="16.5" thickBot="1" x14ac:dyDescent="0.3">
      <c r="A58" s="48"/>
      <c r="B58" s="61"/>
      <c r="C58" s="69"/>
      <c r="D58" s="42"/>
      <c r="E58" s="60"/>
      <c r="F58" s="85"/>
      <c r="G58" s="52"/>
    </row>
    <row r="59" spans="1:7" s="14" customFormat="1" ht="16.5" thickBot="1" x14ac:dyDescent="0.3">
      <c r="A59" s="48"/>
      <c r="B59" s="61" t="s">
        <v>56</v>
      </c>
      <c r="C59" s="159" t="s">
        <v>70</v>
      </c>
      <c r="D59" s="42"/>
      <c r="E59" s="50">
        <f>'GreenCenter Worksheet'!J29</f>
        <v>0</v>
      </c>
      <c r="F59" s="51">
        <v>0.2</v>
      </c>
      <c r="G59" s="57">
        <f>E59*F59</f>
        <v>0</v>
      </c>
    </row>
    <row r="60" spans="1:7" s="14" customFormat="1" ht="15.75" x14ac:dyDescent="0.25">
      <c r="A60" s="53"/>
      <c r="B60" s="49"/>
      <c r="C60" s="160"/>
      <c r="D60" s="42"/>
      <c r="E60" s="56" t="s">
        <v>11</v>
      </c>
      <c r="F60" s="51"/>
      <c r="G60" s="57"/>
    </row>
    <row r="61" spans="1:7" s="14" customFormat="1" ht="15.75" x14ac:dyDescent="0.25">
      <c r="A61" s="53"/>
      <c r="B61" s="49"/>
      <c r="C61" s="160"/>
      <c r="D61" s="42"/>
      <c r="E61" s="56"/>
      <c r="F61" s="51"/>
      <c r="G61" s="57"/>
    </row>
    <row r="62" spans="1:7" s="14" customFormat="1" ht="16.5" thickBot="1" x14ac:dyDescent="0.3">
      <c r="A62" s="48"/>
      <c r="B62" s="61"/>
      <c r="C62" s="69"/>
      <c r="D62" s="42"/>
      <c r="E62" s="60"/>
      <c r="F62" s="85"/>
      <c r="G62" s="52"/>
    </row>
    <row r="63" spans="1:7" s="14" customFormat="1" ht="16.5" thickBot="1" x14ac:dyDescent="0.3">
      <c r="A63" s="53"/>
      <c r="B63" s="53" t="s">
        <v>71</v>
      </c>
      <c r="C63" s="158" t="s">
        <v>72</v>
      </c>
      <c r="D63" s="42"/>
      <c r="E63" s="100">
        <f>'GreenCenter Worksheet'!J21</f>
        <v>0</v>
      </c>
      <c r="F63" s="85">
        <v>0.2</v>
      </c>
      <c r="G63" s="101">
        <f>E63*F63</f>
        <v>0</v>
      </c>
    </row>
    <row r="64" spans="1:7" s="78" customFormat="1" ht="15.75" x14ac:dyDescent="0.25">
      <c r="A64" s="53"/>
      <c r="B64" s="53"/>
      <c r="C64" s="158"/>
      <c r="D64" s="87"/>
      <c r="E64" s="56" t="s">
        <v>11</v>
      </c>
      <c r="F64" s="85"/>
      <c r="G64" s="102"/>
    </row>
    <row r="65" spans="1:7" s="14" customFormat="1" ht="16.5" thickBot="1" x14ac:dyDescent="0.3">
      <c r="A65" s="48"/>
      <c r="B65" s="61"/>
      <c r="C65" s="69"/>
      <c r="D65" s="42"/>
      <c r="E65" s="60"/>
      <c r="F65" s="85"/>
      <c r="G65" s="52"/>
    </row>
    <row r="66" spans="1:7" s="14" customFormat="1" ht="16.5" thickBot="1" x14ac:dyDescent="0.3">
      <c r="A66" s="53"/>
      <c r="B66" s="53" t="s">
        <v>73</v>
      </c>
      <c r="C66" s="157" t="s">
        <v>74</v>
      </c>
      <c r="D66" s="42"/>
      <c r="E66" s="100">
        <f>'GreenCenter Worksheet'!J24</f>
        <v>0</v>
      </c>
      <c r="F66" s="85">
        <v>0.2</v>
      </c>
      <c r="G66" s="101">
        <f>E66*F66</f>
        <v>0</v>
      </c>
    </row>
    <row r="67" spans="1:7" s="78" customFormat="1" ht="15.75" x14ac:dyDescent="0.25">
      <c r="A67" s="53"/>
      <c r="B67" s="53"/>
      <c r="C67" s="157"/>
      <c r="D67" s="87"/>
      <c r="E67" s="56" t="s">
        <v>11</v>
      </c>
      <c r="F67" s="85"/>
      <c r="G67" s="102"/>
    </row>
    <row r="68" spans="1:7" s="78" customFormat="1" ht="16.5" thickBot="1" x14ac:dyDescent="0.3">
      <c r="A68" s="53"/>
      <c r="B68" s="61"/>
      <c r="C68" s="54"/>
      <c r="D68" s="87"/>
      <c r="E68" s="60"/>
      <c r="F68" s="51"/>
      <c r="G68" s="57"/>
    </row>
    <row r="69" spans="1:7" s="14" customFormat="1" ht="16.5" thickBot="1" x14ac:dyDescent="0.3">
      <c r="A69" s="53"/>
      <c r="B69" s="61" t="s">
        <v>75</v>
      </c>
      <c r="C69" s="159" t="s">
        <v>76</v>
      </c>
      <c r="D69" s="42"/>
      <c r="E69" s="103">
        <f>'GreenCenter Worksheet'!J25</f>
        <v>0</v>
      </c>
      <c r="F69" s="51">
        <v>0.2</v>
      </c>
      <c r="G69" s="52">
        <f>E69*F69</f>
        <v>0</v>
      </c>
    </row>
    <row r="70" spans="1:7" s="14" customFormat="1" ht="15.75" x14ac:dyDescent="0.25">
      <c r="A70" s="53"/>
      <c r="B70" s="61"/>
      <c r="C70" s="160"/>
      <c r="D70" s="42"/>
      <c r="E70" s="56" t="s">
        <v>11</v>
      </c>
      <c r="F70" s="104"/>
      <c r="G70" s="52"/>
    </row>
    <row r="71" spans="1:7" s="14" customFormat="1" ht="16.5" thickBot="1" x14ac:dyDescent="0.3">
      <c r="A71" s="53"/>
      <c r="B71" s="61"/>
      <c r="C71" s="105"/>
      <c r="D71" s="106"/>
      <c r="E71" s="107"/>
      <c r="F71" s="108" t="s">
        <v>77</v>
      </c>
      <c r="G71" s="109">
        <f>SUM(G6:G69)</f>
        <v>0</v>
      </c>
    </row>
    <row r="72" spans="1:7" s="14" customFormat="1" ht="15.75" customHeight="1" x14ac:dyDescent="0.25">
      <c r="A72" s="110" t="s">
        <v>78</v>
      </c>
      <c r="B72" s="111"/>
      <c r="C72" s="111"/>
      <c r="D72" s="111"/>
      <c r="E72" s="111"/>
      <c r="F72" s="111"/>
      <c r="G72" s="112"/>
    </row>
    <row r="73" spans="1:7" s="14" customFormat="1" ht="29.25" customHeight="1" x14ac:dyDescent="0.25">
      <c r="A73" s="113"/>
      <c r="B73" s="114"/>
      <c r="C73" s="114"/>
      <c r="D73" s="114"/>
      <c r="E73" s="114"/>
      <c r="F73" s="114"/>
      <c r="G73" s="115"/>
    </row>
  </sheetData>
  <sheetProtection algorithmName="SHA-512" hashValue="qRpySvQDRzYhxClQ4YZX61LGSEh1cPF+pu+fWI8vjeRajd2hZ0Obnc84k8KZMEtOeyIAWr/dpWYUen94vAP1FQ==" saltValue="d64c4v7RwAHI/RxbHSF/6Q==" spinCount="100000" sheet="1" objects="1" scenarios="1"/>
  <mergeCells count="18">
    <mergeCell ref="C69:C70"/>
    <mergeCell ref="A1:C1"/>
    <mergeCell ref="A2:C2"/>
    <mergeCell ref="F2:G2"/>
    <mergeCell ref="D4:E5"/>
    <mergeCell ref="C66:C67"/>
    <mergeCell ref="C19:C20"/>
    <mergeCell ref="C9:C10"/>
    <mergeCell ref="C15:C17"/>
    <mergeCell ref="C26:C27"/>
    <mergeCell ref="C29:C30"/>
    <mergeCell ref="C32:C34"/>
    <mergeCell ref="C63:C64"/>
    <mergeCell ref="C23:C24"/>
    <mergeCell ref="D33:E33"/>
    <mergeCell ref="C53:C54"/>
    <mergeCell ref="C56:C57"/>
    <mergeCell ref="C59:C61"/>
  </mergeCells>
  <pageMargins left="0.82" right="0.32" top="0.26" bottom="0.24" header="0.26" footer="0.33"/>
  <pageSetup paperSize="3"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4902E7D4D2724694598F03762719BD" ma:contentTypeVersion="19" ma:contentTypeDescription="Create a new document." ma:contentTypeScope="" ma:versionID="fe08fc6def30fc5ee26ff786936b766a">
  <xsd:schema xmlns:xsd="http://www.w3.org/2001/XMLSchema" xmlns:xs="http://www.w3.org/2001/XMLSchema" xmlns:p="http://schemas.microsoft.com/office/2006/metadata/properties" xmlns:ns2="7d6907b9-5f9f-4ffe-a711-14f95d333df4" xmlns:ns3="e6901e0b-cb49-44b6-8fa4-c1491bc22916" xmlns:ns4="f533320d-dc8d-4e98-9b91-acbf96c5efd9" xmlns:ns5="2beaef9f-cf1f-479f-a374-c737fe2c05cb" targetNamespace="http://schemas.microsoft.com/office/2006/metadata/properties" ma:root="true" ma:fieldsID="0db0f40b468626b66f74241421bf9d13" ns2:_="" ns3:_="" ns4:_="" ns5:_="">
    <xsd:import namespace="7d6907b9-5f9f-4ffe-a711-14f95d333df4"/>
    <xsd:import namespace="e6901e0b-cb49-44b6-8fa4-c1491bc22916"/>
    <xsd:import namespace="f533320d-dc8d-4e98-9b91-acbf96c5efd9"/>
    <xsd:import namespace="2beaef9f-cf1f-479f-a374-c737fe2c05cb"/>
    <xsd:element name="properties">
      <xsd:complexType>
        <xsd:sequence>
          <xsd:element name="documentManagement">
            <xsd:complexType>
              <xsd:all>
                <xsd:element ref="ns2:SharedWithUsers" minOccurs="0"/>
                <xsd:element ref="ns3:SharingHintHash" minOccurs="0"/>
                <xsd:element ref="ns2: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Loca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6907b9-5f9f-4ffe-a711-14f95d333df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901e0b-cb49-44b6-8fa4-c1491bc22916"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33320d-dc8d-4e98-9b91-acbf96c5efd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d40ca6d-b551-4b53-ad18-d24b7e09a857}" ma:internalName="TaxCatchAll" ma:showField="CatchAllData" ma:web="7d6907b9-5f9f-4ffe-a711-14f95d333d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33320d-dc8d-4e98-9b91-acbf96c5efd9">
      <Terms xmlns="http://schemas.microsoft.com/office/infopath/2007/PartnerControls"/>
    </lcf76f155ced4ddcb4097134ff3c332f>
    <TaxCatchAll xmlns="2beaef9f-cf1f-479f-a374-c737fe2c05cb" xsi:nil="true"/>
    <SharedWithUsers xmlns="7d6907b9-5f9f-4ffe-a711-14f95d333df4">
      <UserInfo>
        <DisplayName>Mclain, Susan</DisplayName>
        <AccountId>1997</AccountId>
        <AccountType/>
      </UserInfo>
    </SharedWithUsers>
  </documentManagement>
</p:properties>
</file>

<file path=customXml/itemProps1.xml><?xml version="1.0" encoding="utf-8"?>
<ds:datastoreItem xmlns:ds="http://schemas.openxmlformats.org/officeDocument/2006/customXml" ds:itemID="{C4C7698B-6556-4EB0-A368-BD5AEBF736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6907b9-5f9f-4ffe-a711-14f95d333df4"/>
    <ds:schemaRef ds:uri="e6901e0b-cb49-44b6-8fa4-c1491bc22916"/>
    <ds:schemaRef ds:uri="f533320d-dc8d-4e98-9b91-acbf96c5efd9"/>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4DACB9-ECB7-4A2B-A238-6AD4138DB91A}">
  <ds:schemaRefs>
    <ds:schemaRef ds:uri="http://schemas.microsoft.com/sharepoint/v3/contenttype/forms"/>
  </ds:schemaRefs>
</ds:datastoreItem>
</file>

<file path=customXml/itemProps3.xml><?xml version="1.0" encoding="utf-8"?>
<ds:datastoreItem xmlns:ds="http://schemas.openxmlformats.org/officeDocument/2006/customXml" ds:itemID="{A2069D13-69F9-4A19-A3D1-08AD56797823}">
  <ds:schemaRefs>
    <ds:schemaRef ds:uri="f533320d-dc8d-4e98-9b91-acbf96c5efd9"/>
    <ds:schemaRef ds:uri="7d6907b9-5f9f-4ffe-a711-14f95d333df4"/>
    <ds:schemaRef ds:uri="http://schemas.openxmlformats.org/package/2006/metadata/core-properties"/>
    <ds:schemaRef ds:uri="http://schemas.microsoft.com/office/2006/documentManagement/types"/>
    <ds:schemaRef ds:uri="http://purl.org/dc/dcmitype/"/>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2beaef9f-cf1f-479f-a374-c737fe2c05cb"/>
    <ds:schemaRef ds:uri="e6901e0b-cb49-44b6-8fa4-c1491bc229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GreenCenter Worksheet</vt:lpstr>
      <vt:lpstr>GreenCenter Score Sheet</vt:lpstr>
      <vt:lpstr>'GreenCenter Score Sheet'!Print_Area</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LaClergue</dc:creator>
  <cp:keywords/>
  <dc:description/>
  <cp:lastModifiedBy>Reynolds, Jesse</cp:lastModifiedBy>
  <cp:revision/>
  <dcterms:created xsi:type="dcterms:W3CDTF">2008-06-30T21:01:14Z</dcterms:created>
  <dcterms:modified xsi:type="dcterms:W3CDTF">2024-04-05T21:57:54Z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0x010100CC4902E7D4D2724694598F03762719BD</vt:lpwstr>
  </property>
  <property fmtid="{D5CDD505-2E9C-101B-9397-08002B2CF9AE}" pid="3" name="MediaServiceImageTags">
    <vt:lpwstr/>
  </property>
</Properties>
</file>